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tuần 25" sheetId="6" r:id="rId1"/>
    <sheet name="tuần 22" sheetId="4" r:id="rId2"/>
    <sheet name="Tkb trường " sheetId="1" r:id="rId3"/>
    <sheet name="tuần 25 (2)" sheetId="7" r:id="rId4"/>
  </sheets>
  <definedNames>
    <definedName name="_xlnm.Print_Area" localSheetId="1">'tuần 22'!$A$1:$I$28</definedName>
    <definedName name="_xlnm.Print_Area" localSheetId="0">'tuần 25'!$A$1:$I$34</definedName>
    <definedName name="_xlnm.Print_Area" localSheetId="3">'tuần 25 (2)'!$A$1:$I$34</definedName>
  </definedNames>
  <calcPr calcId="144525"/>
</workbook>
</file>

<file path=xl/calcChain.xml><?xml version="1.0" encoding="utf-8"?>
<calcChain xmlns="http://schemas.openxmlformats.org/spreadsheetml/2006/main">
  <c r="I47" i="7" l="1"/>
  <c r="H47" i="7"/>
  <c r="G47" i="7"/>
  <c r="F47" i="7"/>
  <c r="E47" i="7"/>
  <c r="D47" i="7"/>
  <c r="C47" i="7"/>
  <c r="I44" i="7"/>
  <c r="H44" i="7"/>
  <c r="G44" i="7"/>
  <c r="F44" i="7"/>
  <c r="E44" i="7"/>
  <c r="D44" i="7"/>
  <c r="C44" i="7"/>
  <c r="I43" i="7"/>
  <c r="H43" i="7"/>
  <c r="G43" i="7"/>
  <c r="F43" i="7"/>
  <c r="E43" i="7"/>
  <c r="D43" i="7"/>
  <c r="C43" i="7"/>
  <c r="I42" i="7"/>
  <c r="H42" i="7"/>
  <c r="G42" i="7"/>
  <c r="F42" i="7"/>
  <c r="E42" i="7"/>
  <c r="D42" i="7"/>
  <c r="C42" i="7"/>
  <c r="I41" i="7"/>
  <c r="H41" i="7"/>
  <c r="G41" i="7"/>
  <c r="F41" i="7"/>
  <c r="E41" i="7"/>
  <c r="D41" i="7"/>
  <c r="C41" i="7"/>
  <c r="I40" i="7"/>
  <c r="H40" i="7"/>
  <c r="G40" i="7"/>
  <c r="F40" i="7"/>
  <c r="E40" i="7"/>
  <c r="D40" i="7"/>
  <c r="C40" i="7"/>
  <c r="I39" i="7"/>
  <c r="H39" i="7"/>
  <c r="G39" i="7"/>
  <c r="F39" i="7"/>
  <c r="F45" i="7" s="1"/>
  <c r="E39" i="7"/>
  <c r="D39" i="7"/>
  <c r="D45" i="7" s="1"/>
  <c r="C39" i="7"/>
  <c r="I38" i="7"/>
  <c r="H38" i="7"/>
  <c r="G38" i="7"/>
  <c r="F38" i="7"/>
  <c r="E38" i="7"/>
  <c r="D38" i="7"/>
  <c r="C38" i="7"/>
  <c r="C45" i="7" l="1"/>
  <c r="E45" i="7"/>
  <c r="I45" i="7"/>
  <c r="H45" i="7"/>
  <c r="G45" i="7"/>
  <c r="I47" i="6" l="1"/>
  <c r="H47" i="6"/>
  <c r="G47" i="6"/>
  <c r="F47" i="6"/>
  <c r="E47" i="6"/>
  <c r="D47" i="6"/>
  <c r="C47" i="6"/>
  <c r="I44" i="6"/>
  <c r="H44" i="6"/>
  <c r="G44" i="6"/>
  <c r="F44" i="6"/>
  <c r="E44" i="6"/>
  <c r="D44" i="6"/>
  <c r="C44" i="6"/>
  <c r="I43" i="6"/>
  <c r="H43" i="6"/>
  <c r="G43" i="6"/>
  <c r="F43" i="6"/>
  <c r="E43" i="6"/>
  <c r="D43" i="6"/>
  <c r="C43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I40" i="6"/>
  <c r="H40" i="6"/>
  <c r="G40" i="6"/>
  <c r="F40" i="6"/>
  <c r="E40" i="6"/>
  <c r="D40" i="6"/>
  <c r="C40" i="6"/>
  <c r="I39" i="6"/>
  <c r="H39" i="6"/>
  <c r="G39" i="6"/>
  <c r="F39" i="6"/>
  <c r="E39" i="6"/>
  <c r="D39" i="6"/>
  <c r="C39" i="6"/>
  <c r="I38" i="6"/>
  <c r="H38" i="6"/>
  <c r="G38" i="6"/>
  <c r="F38" i="6"/>
  <c r="E38" i="6"/>
  <c r="D38" i="6"/>
  <c r="C38" i="6"/>
  <c r="G45" i="6" l="1"/>
  <c r="I45" i="6"/>
  <c r="E45" i="6"/>
  <c r="C45" i="6"/>
  <c r="D45" i="6"/>
  <c r="F45" i="6"/>
  <c r="H45" i="6"/>
  <c r="I44" i="4" l="1"/>
  <c r="H44" i="4"/>
  <c r="G44" i="4"/>
  <c r="F44" i="4"/>
  <c r="E44" i="4"/>
  <c r="D44" i="4"/>
  <c r="C44" i="4"/>
  <c r="I41" i="4"/>
  <c r="H41" i="4"/>
  <c r="G41" i="4"/>
  <c r="F41" i="4"/>
  <c r="E41" i="4"/>
  <c r="D41" i="4"/>
  <c r="C41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E42" i="4" l="1"/>
  <c r="C42" i="4"/>
  <c r="F42" i="4"/>
  <c r="I42" i="4"/>
  <c r="D42" i="4"/>
  <c r="G42" i="4"/>
  <c r="H42" i="4"/>
  <c r="Y42" i="1"/>
  <c r="W42" i="1"/>
  <c r="V42" i="1"/>
  <c r="U42" i="1"/>
  <c r="T42" i="1"/>
  <c r="S42" i="1"/>
  <c r="R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X34" i="1"/>
  <c r="W34" i="1"/>
  <c r="V34" i="1"/>
  <c r="U34" i="1"/>
  <c r="T34" i="1"/>
  <c r="T40" i="1" s="1"/>
  <c r="S34" i="1"/>
  <c r="R34" i="1"/>
  <c r="R40" i="1" s="1"/>
  <c r="Q34" i="1"/>
  <c r="P34" i="1"/>
  <c r="P40" i="1" s="1"/>
  <c r="O34" i="1"/>
  <c r="N34" i="1"/>
  <c r="N40" i="1" s="1"/>
  <c r="M34" i="1"/>
  <c r="L34" i="1"/>
  <c r="K34" i="1"/>
  <c r="K40" i="1" s="1"/>
  <c r="J34" i="1"/>
  <c r="J40" i="1" s="1"/>
  <c r="I34" i="1"/>
  <c r="I40" i="1" s="1"/>
  <c r="H34" i="1"/>
  <c r="G34" i="1"/>
  <c r="G40" i="1" s="1"/>
  <c r="F34" i="1"/>
  <c r="F40" i="1" s="1"/>
  <c r="E34" i="1"/>
  <c r="D34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L40" i="1" l="1"/>
  <c r="V40" i="1"/>
  <c r="X40" i="1"/>
  <c r="U40" i="1"/>
  <c r="M40" i="1"/>
  <c r="O40" i="1"/>
  <c r="Q40" i="1"/>
  <c r="S40" i="1"/>
  <c r="W40" i="1"/>
  <c r="Y40" i="1"/>
  <c r="D40" i="1"/>
  <c r="C40" i="1"/>
  <c r="E40" i="1"/>
  <c r="H40" i="1"/>
</calcChain>
</file>

<file path=xl/sharedStrings.xml><?xml version="1.0" encoding="utf-8"?>
<sst xmlns="http://schemas.openxmlformats.org/spreadsheetml/2006/main" count="724" uniqueCount="138">
  <si>
    <t xml:space="preserve">                                         THỜI KHÓA BIỂU HỌC THÊM</t>
  </si>
  <si>
    <t>Tiết</t>
  </si>
  <si>
    <t>HT12 - 1</t>
  </si>
  <si>
    <t>HT12 - 2</t>
  </si>
  <si>
    <t>HT12 - 3</t>
  </si>
  <si>
    <t>HT12 - 4</t>
  </si>
  <si>
    <t>HT12 - 5</t>
  </si>
  <si>
    <t>HT12 - 6</t>
  </si>
  <si>
    <t>HT12 - 7</t>
  </si>
  <si>
    <t>HT11 - 1</t>
  </si>
  <si>
    <t>HT11 - 2</t>
  </si>
  <si>
    <t>HT11 - 3</t>
  </si>
  <si>
    <t>HT11 - 4</t>
  </si>
  <si>
    <t>HT11 - 5</t>
  </si>
  <si>
    <t>HT11 - 6</t>
  </si>
  <si>
    <t>HT11 - 7</t>
  </si>
  <si>
    <t>HT10 - 1</t>
  </si>
  <si>
    <t>HT10 - 2</t>
  </si>
  <si>
    <t>HT10 - 3</t>
  </si>
  <si>
    <t>HT10 - 4</t>
  </si>
  <si>
    <t>HT10 - 5</t>
  </si>
  <si>
    <t>HT10 - 6</t>
  </si>
  <si>
    <t>HT10 - 7</t>
  </si>
  <si>
    <t>HT10 - 8</t>
  </si>
  <si>
    <t>HT10 - 9</t>
  </si>
  <si>
    <t>THỨ  2</t>
  </si>
  <si>
    <t>Lý (T. Thọ)</t>
  </si>
  <si>
    <t>Văn (T. Bình)</t>
  </si>
  <si>
    <t>Hóa (T. Dũng)</t>
  </si>
  <si>
    <t>Lý (T. Giang)</t>
  </si>
  <si>
    <t>Hóa (C. Chung)</t>
  </si>
  <si>
    <t>Lý (C. Thơm)</t>
  </si>
  <si>
    <t>Anh (C. Hà)</t>
  </si>
  <si>
    <t>Anh (C. Thùy)</t>
  </si>
  <si>
    <t>Hóa (C. Là)</t>
  </si>
  <si>
    <t>Toán (T. Đức)</t>
  </si>
  <si>
    <t>Toán (T. Tấn)</t>
  </si>
  <si>
    <t>Văn (C. Quỳnh)</t>
  </si>
  <si>
    <t>Anh (T. Tâm)</t>
  </si>
  <si>
    <t>Lý (C. Hương)</t>
  </si>
  <si>
    <t>Văn (C. Ngân)</t>
  </si>
  <si>
    <t>Toán (T. Lập)</t>
  </si>
  <si>
    <t>Toán (T. Được)</t>
  </si>
  <si>
    <t>Lý (T. Chương)</t>
  </si>
  <si>
    <t>Toán (C. Hiền)</t>
  </si>
  <si>
    <t>Toán (C. Quý)</t>
  </si>
  <si>
    <t>Toán (C. Liên)</t>
  </si>
  <si>
    <t>Văn (C. Mơ)</t>
  </si>
  <si>
    <t>Anh (C. Hương)</t>
  </si>
  <si>
    <t>THỨ  3</t>
  </si>
  <si>
    <t>Sử (T. Đồng)</t>
  </si>
  <si>
    <t>Sử (T.Tư)</t>
  </si>
  <si>
    <t>Lý (T. Hảo)</t>
  </si>
  <si>
    <t>Toán (T. Phương)</t>
  </si>
  <si>
    <t>Anh (C. Hằng)</t>
  </si>
  <si>
    <t>Sinh (T. Chinh)</t>
  </si>
  <si>
    <t>Sinh (T. Hải)</t>
  </si>
  <si>
    <t>THỨ  4</t>
  </si>
  <si>
    <t>Toán (T. Nam)</t>
  </si>
  <si>
    <t>Văn (C. Nhàn)</t>
  </si>
  <si>
    <t>THỨ  5</t>
  </si>
  <si>
    <t>Địa (C. Hà)</t>
  </si>
  <si>
    <t>Địa (C. Hương)</t>
  </si>
  <si>
    <t>THỨ  6</t>
  </si>
  <si>
    <t>Văn (C. Huyền)</t>
  </si>
  <si>
    <t>Tổng hợp số tiết tuần 1</t>
  </si>
  <si>
    <t>TT</t>
  </si>
  <si>
    <t>Môn</t>
  </si>
  <si>
    <t>Toán</t>
  </si>
  <si>
    <t>Lý</t>
  </si>
  <si>
    <t>Hóa</t>
  </si>
  <si>
    <t>Sinh</t>
  </si>
  <si>
    <t>Văn</t>
  </si>
  <si>
    <t>AV văn</t>
  </si>
  <si>
    <t>Tổng</t>
  </si>
  <si>
    <t>Lý (T. Giang)
Phòng 12a5</t>
  </si>
  <si>
    <t>Sử (T. Đồng)
Phòng 12a4</t>
  </si>
  <si>
    <t>Sử (T. Tư)
Phòng 12a7</t>
  </si>
  <si>
    <t>Lý (T. Thọ)
Phòng 12a1</t>
  </si>
  <si>
    <t>Lý (C. Thơm)
Phòng 12a3</t>
  </si>
  <si>
    <t>Sinh (T. Chinh)
Phòng 12a3</t>
  </si>
  <si>
    <t>Anh (C. Hương)
Phòng 12a1</t>
  </si>
  <si>
    <t>Anh (C. Hà)
Phòng 12a2</t>
  </si>
  <si>
    <t>Thực hiện từ tuần 22 (04/04/2016) (Tuần 31 chính khóa)</t>
  </si>
  <si>
    <t>Bộ phận trực theo dõi học sinh trong sổ đăng ký học thêm.</t>
  </si>
  <si>
    <t>SỞ GIÁO DỤC VÀ ĐÀO TẠO ĐĂK NÔNG</t>
  </si>
  <si>
    <t>TRƯỜNG THPT NGUYỄN TẤT THÀNH</t>
  </si>
  <si>
    <t>Sinh (T. Hải)
Phòng 12a6</t>
  </si>
  <si>
    <t>Địa (C. Hà)
Phòng 12a2</t>
  </si>
  <si>
    <t>Địa (C. Hương)
Phòng 12a5</t>
  </si>
  <si>
    <t>Phó Hiệu Trưởng</t>
  </si>
  <si>
    <t>nguyễn minh tâm</t>
  </si>
  <si>
    <t>Nghĩa Thắng, ngày 30/3/2016</t>
  </si>
  <si>
    <r>
      <rPr>
        <b/>
        <sz val="12"/>
        <color indexed="63"/>
        <rFont val="Times New Roman"/>
        <family val="1"/>
      </rPr>
      <t>Ghi chú</t>
    </r>
    <r>
      <rPr>
        <sz val="12"/>
        <color indexed="63"/>
        <rFont val="Times New Roman"/>
        <family val="1"/>
      </rPr>
      <t xml:space="preserve">: Những lớp (ô đậm) có số học sinh đăng ký môn học đó nhiều hơn nên học sinh các lớp khác phải tham gia cùng với các lớp này. </t>
    </r>
  </si>
  <si>
    <t xml:space="preserve"> THỜI KHÓA BIỂU BUỔI CHIỀU KHỐI 12 </t>
  </si>
  <si>
    <t>THỨ  7</t>
  </si>
  <si>
    <t>Thực hiện từ tuần 25 (03/05/2016) (Tuần 35 chính khóa)</t>
  </si>
  <si>
    <t>Nghĩa Thắng, ngày 02/5/2016</t>
  </si>
  <si>
    <t xml:space="preserve"> THỜI KHÓA BIỂU  KHỐI 12 </t>
  </si>
  <si>
    <t>Địa  (C. Hương)</t>
  </si>
  <si>
    <t>1,2</t>
  </si>
  <si>
    <t>3,4</t>
  </si>
  <si>
    <t>Lý (T. Thọ)
P. 12a1</t>
  </si>
  <si>
    <t>Lý (T. Giang)
P. 12a5</t>
  </si>
  <si>
    <t>Lý (C. Thơm)
P. 12a3</t>
  </si>
  <si>
    <t>Sinh (T. Hải)
P. 12a6</t>
  </si>
  <si>
    <t>Sinh (T. Chinh)
P. 12a3</t>
  </si>
  <si>
    <t xml:space="preserve">Anh (C. Hà)    
  Địa (C. Hà -
P. 12a3) </t>
  </si>
  <si>
    <t xml:space="preserve">
Hóa (C. Chung)
Anh (C. Hương -
P. 12a1)
</t>
  </si>
  <si>
    <t>Sinh (T. Chinh)
Địa (C. Hà -
P. 12a2)</t>
  </si>
  <si>
    <t>Lý (C. Thơm)
Địa (C. Hà -
P. 12a2)</t>
  </si>
  <si>
    <t>Địa (C. Hương-
P. 12a5)</t>
  </si>
  <si>
    <t>Sử (T. Đồng-
P. 12a4
Anh (C. Hương-
P. 12a1)</t>
  </si>
  <si>
    <t>Sử (T. Đồng)
Anh (C. Hương-
P. 12a1)</t>
  </si>
  <si>
    <t>Sử (T. Tư-
P. 12a7
Anh (C. Hà - P. 12a2</t>
  </si>
  <si>
    <t>Sử (T. Tư-
P. 12a7)</t>
  </si>
  <si>
    <t>Sử (T.Tư)
Anh (C. Hương-
P. 12a1)</t>
  </si>
  <si>
    <t>Sinh (T. Hải) 
P. 12a6</t>
  </si>
  <si>
    <t>Anh (C. Hương)
Địa (C. Hà - P. 12a3)</t>
  </si>
  <si>
    <t>Sử (T. Đồng)
P. 12a4
Anh (C. Hương)</t>
  </si>
  <si>
    <t>Sinh (T. Chinh - P. 12a3)
Sử (T. Đồng 
- P. 12a4)</t>
  </si>
  <si>
    <t>Sinh (T. Hải)
P. 12a6
Sử (T. Đồng -
P. 12a4)</t>
  </si>
  <si>
    <r>
      <rPr>
        <b/>
        <sz val="11"/>
        <color indexed="63"/>
        <rFont val="Times New Roman"/>
        <family val="1"/>
      </rPr>
      <t>Ghi chú</t>
    </r>
    <r>
      <rPr>
        <sz val="11"/>
        <color indexed="63"/>
        <rFont val="Times New Roman"/>
        <family val="1"/>
      </rPr>
      <t xml:space="preserve">: </t>
    </r>
  </si>
  <si>
    <t>Sinh (T. Chinh)
Sử (T. Đồng)
P. 12a4</t>
  </si>
  <si>
    <t xml:space="preserve">Hóa (C. Chung - P. 12a2) </t>
  </si>
  <si>
    <t xml:space="preserve">Sinh (T. Hải -
P. 12a6) 
Sử (T. Đồng) 
    </t>
  </si>
  <si>
    <t>Sinh (T. Hải)
P. 12a6
Sử (T. Tư)
P. 12a7</t>
  </si>
  <si>
    <t>Sinh (T. Hải)
Sử (T. Tư)
P. 12a7</t>
  </si>
  <si>
    <t>Sinh (T. Chinh)
P. 12a3
Sử (T.Tư)</t>
  </si>
  <si>
    <t>Sử (T. Đồng -
P. 12a4)
Anh (C. Hà)</t>
  </si>
  <si>
    <t>Anh (C. Hương -
P. 12a1)
Địa (C. Hà)</t>
  </si>
  <si>
    <t>Anh (C. Hương-
P. 12a1) 
Địa (C. Hương-
P. 12a5)</t>
  </si>
  <si>
    <t>Anh (C. Hà-
P. 12a2
Địa (C. Hương)</t>
  </si>
  <si>
    <t>Sinh (T. Chinh)
Sử (T. Đồng-
P. 12a4)</t>
  </si>
  <si>
    <t>Sinh (T. Hải)
P. 12a6
Sử (T. Tư-
P. 12a7)</t>
  </si>
  <si>
    <t>Sinh (T. Hải)
Sử (T. Tư-
P. 12a7)</t>
  </si>
  <si>
    <t>Sinh (T. Chinh-
P. 12a3)
Sử (T.Tư)</t>
  </si>
  <si>
    <t>Sinh (T. Hải)
P. 12a6
Sử (T. Tư -
P. 12a7)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</si>
</sst>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22"/>
      <color indexed="63"/>
      <name val="Times New Roman"/>
      <family val="1"/>
    </font>
    <font>
      <b/>
      <i/>
      <sz val="18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  <charset val="163"/>
    </font>
    <font>
      <sz val="12"/>
      <color indexed="8"/>
      <name val="Times New Roman"/>
      <family val="1"/>
    </font>
    <font>
      <b/>
      <sz val="10"/>
      <color indexed="51"/>
      <name val="Times New Roman"/>
      <family val="1"/>
    </font>
    <font>
      <sz val="11"/>
      <name val="Times New Roman"/>
      <family val="1"/>
    </font>
    <font>
      <b/>
      <sz val="10"/>
      <color indexed="63"/>
      <name val="Times New Roman"/>
      <family val="1"/>
      <charset val="163"/>
    </font>
    <font>
      <b/>
      <sz val="10"/>
      <color indexed="1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  <charset val="163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63"/>
      <name val="Times New Roman"/>
      <family val="1"/>
    </font>
    <font>
      <b/>
      <sz val="1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sz val="12"/>
      <color indexed="63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i/>
      <sz val="11"/>
      <color indexed="63"/>
      <name val="Times New Roman"/>
      <family val="1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 textRotation="92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shrinkToFi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shrinkToFit="1"/>
      <protection locked="0" hidden="1"/>
    </xf>
    <xf numFmtId="0" fontId="5" fillId="2" borderId="6" xfId="0" applyFont="1" applyFill="1" applyBorder="1" applyAlignment="1" applyProtection="1">
      <alignment horizontal="center" vertical="center" shrinkToFit="1"/>
      <protection locked="0" hidden="1"/>
    </xf>
    <xf numFmtId="0" fontId="3" fillId="0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6" xfId="0" applyFont="1" applyFill="1" applyBorder="1" applyAlignment="1" applyProtection="1">
      <alignment horizontal="center" vertical="center" shrinkToFit="1"/>
      <protection locked="0" hidden="1"/>
    </xf>
    <xf numFmtId="0" fontId="4" fillId="3" borderId="5" xfId="0" applyFont="1" applyFill="1" applyBorder="1" applyAlignment="1" applyProtection="1">
      <alignment horizontal="center" vertical="center" shrinkToFit="1"/>
      <protection locked="0"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 shrinkToFit="1"/>
      <protection locked="0" hidden="1"/>
    </xf>
    <xf numFmtId="0" fontId="4" fillId="3" borderId="6" xfId="0" applyFont="1" applyFill="1" applyBorder="1" applyAlignment="1" applyProtection="1">
      <alignment horizontal="center" vertical="center" shrinkToFit="1"/>
      <protection locked="0" hidden="1"/>
    </xf>
    <xf numFmtId="0" fontId="4" fillId="3" borderId="6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locked="0" hidden="1"/>
    </xf>
    <xf numFmtId="0" fontId="7" fillId="0" borderId="6" xfId="0" applyFont="1" applyFill="1" applyBorder="1" applyAlignment="1" applyProtection="1">
      <alignment horizontal="center" vertical="center" shrinkToFit="1"/>
      <protection locked="0" hidden="1"/>
    </xf>
    <xf numFmtId="0" fontId="4" fillId="4" borderId="6" xfId="0" applyFont="1" applyFill="1" applyBorder="1" applyAlignment="1" applyProtection="1">
      <alignment horizontal="center" vertical="center" shrinkToFit="1"/>
      <protection locked="0" hidden="1"/>
    </xf>
    <xf numFmtId="0" fontId="3" fillId="4" borderId="6" xfId="0" applyFont="1" applyFill="1" applyBorder="1" applyAlignment="1" applyProtection="1">
      <alignment horizontal="center" vertical="center" shrinkToFit="1"/>
      <protection locked="0"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locked="0" hidden="1"/>
    </xf>
    <xf numFmtId="0" fontId="4" fillId="2" borderId="6" xfId="0" applyFont="1" applyFill="1" applyBorder="1" applyAlignment="1" applyProtection="1">
      <alignment horizontal="center" vertical="center" shrinkToFit="1"/>
      <protection locked="0" hidden="1"/>
    </xf>
    <xf numFmtId="0" fontId="4" fillId="4" borderId="6" xfId="0" applyFont="1" applyFill="1" applyBorder="1" applyAlignment="1" applyProtection="1">
      <alignment horizontal="center" vertical="center" shrinkToFit="1"/>
      <protection hidden="1"/>
    </xf>
    <xf numFmtId="0" fontId="8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locked="0" hidden="1"/>
    </xf>
    <xf numFmtId="0" fontId="10" fillId="0" borderId="6" xfId="0" applyFont="1" applyFill="1" applyBorder="1" applyAlignment="1" applyProtection="1">
      <alignment horizontal="center" vertical="center" shrinkToFit="1"/>
      <protection locked="0" hidden="1"/>
    </xf>
    <xf numFmtId="0" fontId="3" fillId="2" borderId="8" xfId="0" applyFont="1" applyFill="1" applyBorder="1" applyAlignment="1" applyProtection="1">
      <alignment horizontal="center" vertical="center" shrinkToFit="1"/>
      <protection locked="0" hidden="1"/>
    </xf>
    <xf numFmtId="0" fontId="3" fillId="0" borderId="8" xfId="0" applyFont="1" applyFill="1" applyBorder="1" applyAlignment="1" applyProtection="1">
      <alignment horizontal="center" vertical="center" shrinkToFit="1"/>
      <protection locked="0" hidden="1"/>
    </xf>
    <xf numFmtId="0" fontId="11" fillId="0" borderId="6" xfId="0" applyFont="1" applyFill="1" applyBorder="1" applyAlignment="1" applyProtection="1">
      <alignment horizontal="center" vertical="center" shrinkToFit="1"/>
      <protection locked="0" hidden="1"/>
    </xf>
    <xf numFmtId="0" fontId="12" fillId="0" borderId="6" xfId="0" applyFont="1" applyFill="1" applyBorder="1" applyAlignment="1" applyProtection="1">
      <alignment horizontal="center" vertical="center" shrinkToFit="1"/>
      <protection locked="0" hidden="1"/>
    </xf>
    <xf numFmtId="0" fontId="13" fillId="0" borderId="5" xfId="0" applyFont="1" applyFill="1" applyBorder="1" applyAlignment="1" applyProtection="1">
      <alignment horizontal="center" vertical="center" shrinkToFit="1"/>
      <protection locked="0" hidden="1"/>
    </xf>
    <xf numFmtId="0" fontId="13" fillId="0" borderId="6" xfId="0" applyFont="1" applyFill="1" applyBorder="1" applyAlignment="1" applyProtection="1">
      <alignment horizontal="center" vertical="center" shrinkToFit="1"/>
      <protection locked="0" hidden="1"/>
    </xf>
    <xf numFmtId="0" fontId="11" fillId="0" borderId="8" xfId="0" applyFont="1" applyFill="1" applyBorder="1" applyAlignment="1" applyProtection="1">
      <alignment horizontal="center" vertical="center" shrinkToFit="1"/>
      <protection locked="0" hidden="1"/>
    </xf>
    <xf numFmtId="0" fontId="14" fillId="0" borderId="6" xfId="0" applyFont="1" applyFill="1" applyBorder="1" applyAlignment="1" applyProtection="1">
      <alignment horizontal="center" vertical="center" shrinkToFit="1"/>
      <protection locked="0"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locked="0" hidden="1"/>
    </xf>
    <xf numFmtId="0" fontId="4" fillId="3" borderId="8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Border="1" applyAlignment="1">
      <alignment horizontal="center" vertical="center" readingOrder="1"/>
    </xf>
    <xf numFmtId="0" fontId="3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locked="0" hidden="1"/>
    </xf>
    <xf numFmtId="0" fontId="8" fillId="0" borderId="10" xfId="0" applyFont="1" applyFill="1" applyBorder="1" applyProtection="1">
      <protection hidden="1"/>
    </xf>
    <xf numFmtId="0" fontId="4" fillId="4" borderId="10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wrapText="1" shrinkToFit="1"/>
      <protection hidden="1"/>
    </xf>
    <xf numFmtId="0" fontId="17" fillId="0" borderId="1" xfId="0" applyFont="1" applyFill="1" applyBorder="1" applyAlignment="1" applyProtection="1">
      <alignment horizontal="center" wrapText="1" shrinkToFit="1"/>
      <protection hidden="1"/>
    </xf>
    <xf numFmtId="0" fontId="4" fillId="4" borderId="9" xfId="0" applyFont="1" applyFill="1" applyBorder="1" applyAlignment="1" applyProtection="1">
      <alignment horizontal="center" shrinkToFit="1"/>
      <protection locked="0" hidden="1"/>
    </xf>
    <xf numFmtId="0" fontId="17" fillId="0" borderId="12" xfId="0" applyFont="1" applyFill="1" applyBorder="1" applyAlignment="1" applyProtection="1">
      <alignment horizontal="center" wrapText="1" shrinkToFit="1"/>
      <protection hidden="1"/>
    </xf>
    <xf numFmtId="0" fontId="18" fillId="0" borderId="3" xfId="0" applyFont="1" applyFill="1" applyBorder="1" applyAlignment="1" applyProtection="1">
      <alignment horizontal="center" shrinkToFit="1"/>
      <protection hidden="1"/>
    </xf>
    <xf numFmtId="0" fontId="19" fillId="5" borderId="3" xfId="0" applyFont="1" applyFill="1" applyBorder="1" applyAlignment="1" applyProtection="1">
      <alignment horizontal="center" shrinkToFit="1"/>
      <protection hidden="1"/>
    </xf>
    <xf numFmtId="0" fontId="19" fillId="0" borderId="3" xfId="0" applyFont="1" applyFill="1" applyBorder="1" applyAlignment="1" applyProtection="1">
      <alignment horizontal="center" shrinkToFit="1"/>
      <protection hidden="1"/>
    </xf>
    <xf numFmtId="0" fontId="20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11" fillId="0" borderId="13" xfId="0" applyFont="1" applyFill="1" applyBorder="1" applyAlignment="1" applyProtection="1">
      <alignment horizontal="center" vertical="center" shrinkToFit="1"/>
      <protection locked="0" hidden="1"/>
    </xf>
    <xf numFmtId="0" fontId="6" fillId="0" borderId="0" xfId="0" applyFont="1" applyBorder="1" applyAlignment="1">
      <alignment vertical="center" textRotation="90"/>
    </xf>
    <xf numFmtId="0" fontId="21" fillId="0" borderId="0" xfId="0" applyFont="1" applyAlignment="1"/>
    <xf numFmtId="0" fontId="22" fillId="0" borderId="0" xfId="0" applyFont="1"/>
    <xf numFmtId="0" fontId="23" fillId="0" borderId="0" xfId="0" applyFont="1" applyAlignment="1"/>
    <xf numFmtId="0" fontId="24" fillId="0" borderId="0" xfId="0" applyFont="1" applyFill="1" applyAlignment="1" applyProtection="1">
      <alignment vertical="center"/>
      <protection hidden="1"/>
    </xf>
    <xf numFmtId="0" fontId="25" fillId="0" borderId="1" xfId="0" applyFont="1" applyFill="1" applyBorder="1" applyAlignment="1" applyProtection="1">
      <alignment vertical="center"/>
      <protection hidden="1"/>
    </xf>
    <xf numFmtId="0" fontId="18" fillId="0" borderId="3" xfId="0" applyFont="1" applyFill="1" applyBorder="1" applyAlignment="1" applyProtection="1">
      <alignment horizontal="center" vertical="center" textRotation="92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locked="0" hidden="1"/>
    </xf>
    <xf numFmtId="0" fontId="24" fillId="0" borderId="3" xfId="0" applyFont="1" applyFill="1" applyBorder="1" applyAlignment="1" applyProtection="1">
      <alignment horizontal="center" vertical="center" shrinkToFit="1"/>
      <protection locked="0"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 shrinkToFit="1"/>
      <protection locked="0" hidden="1"/>
    </xf>
    <xf numFmtId="0" fontId="18" fillId="0" borderId="10" xfId="0" applyFont="1" applyFill="1" applyBorder="1" applyAlignment="1" applyProtection="1">
      <alignment horizontal="center" vertical="center" shrinkToFit="1"/>
      <protection locked="0" hidden="1"/>
    </xf>
    <xf numFmtId="0" fontId="24" fillId="0" borderId="0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Fill="1" applyBorder="1" applyAlignment="1" applyProtection="1">
      <alignment horizontal="center" vertical="center" shrinkToFit="1"/>
      <protection locked="0" hidden="1"/>
    </xf>
    <xf numFmtId="0" fontId="22" fillId="0" borderId="0" xfId="0" applyFont="1" applyBorder="1"/>
    <xf numFmtId="0" fontId="24" fillId="4" borderId="0" xfId="0" applyFont="1" applyFill="1" applyBorder="1" applyAlignment="1" applyProtection="1">
      <alignment horizontal="center" vertical="center" shrinkToFit="1"/>
      <protection locked="0"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 shrinkToFit="1"/>
      <protection locked="0"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horizontal="center" vertical="center" shrinkToFit="1"/>
      <protection locked="0" hidden="1"/>
    </xf>
    <xf numFmtId="0" fontId="28" fillId="0" borderId="6" xfId="0" applyFont="1" applyFill="1" applyBorder="1" applyAlignment="1" applyProtection="1">
      <alignment horizontal="center" vertical="center" shrinkToFit="1"/>
      <protection locked="0"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 shrinkToFit="1"/>
      <protection locked="0"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 applyProtection="1">
      <alignment horizontal="center" wrapText="1" shrinkToFit="1"/>
      <protection hidden="1"/>
    </xf>
    <xf numFmtId="0" fontId="29" fillId="0" borderId="1" xfId="0" applyFont="1" applyFill="1" applyBorder="1" applyAlignment="1" applyProtection="1">
      <alignment horizontal="center" wrapText="1" shrinkToFit="1"/>
      <protection hidden="1"/>
    </xf>
    <xf numFmtId="0" fontId="19" fillId="0" borderId="0" xfId="0" applyFont="1" applyFill="1" applyProtection="1">
      <protection hidden="1"/>
    </xf>
    <xf numFmtId="0" fontId="18" fillId="0" borderId="0" xfId="0" applyFont="1" applyFill="1" applyBorder="1" applyAlignment="1" applyProtection="1">
      <alignment horizontal="left" vertical="center" indent="7"/>
      <protection hidden="1"/>
    </xf>
    <xf numFmtId="0" fontId="30" fillId="0" borderId="0" xfId="0" applyFont="1" applyFill="1" applyBorder="1" applyAlignment="1" applyProtection="1">
      <alignment horizontal="left" vertical="center" indent="7"/>
      <protection locked="0" hidden="1"/>
    </xf>
    <xf numFmtId="0" fontId="18" fillId="0" borderId="0" xfId="0" applyFont="1" applyFill="1" applyBorder="1" applyAlignment="1" applyProtection="1">
      <alignment horizontal="center" shrinkToFit="1"/>
      <protection locked="0"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5" fillId="0" borderId="1" xfId="0" applyFont="1" applyFill="1" applyBorder="1" applyAlignment="1" applyProtection="1">
      <alignment horizontal="left" vertical="center" indent="28"/>
      <protection hidden="1"/>
    </xf>
    <xf numFmtId="0" fontId="2" fillId="0" borderId="1" xfId="0" applyFont="1" applyFill="1" applyBorder="1" applyAlignment="1" applyProtection="1">
      <alignment horizontal="left" vertical="center" indent="24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vertical="center" indent="24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locked="0" hidden="1"/>
    </xf>
    <xf numFmtId="0" fontId="8" fillId="0" borderId="8" xfId="0" applyFont="1" applyFill="1" applyBorder="1" applyAlignment="1" applyProtection="1">
      <alignment horizontal="center" vertical="center" shrinkToFit="1"/>
      <protection locked="0" hidden="1"/>
    </xf>
    <xf numFmtId="0" fontId="8" fillId="0" borderId="6" xfId="0" applyFont="1" applyFill="1" applyBorder="1" applyAlignment="1" applyProtection="1">
      <alignment horizontal="center" vertical="center" wrapText="1" shrinkToFit="1"/>
      <protection locked="0" hidden="1"/>
    </xf>
    <xf numFmtId="0" fontId="8" fillId="0" borderId="5" xfId="0" applyFont="1" applyFill="1" applyBorder="1" applyAlignment="1" applyProtection="1">
      <alignment horizontal="center" vertical="center" wrapText="1" shrinkToFit="1"/>
      <protection locked="0" hidden="1"/>
    </xf>
    <xf numFmtId="0" fontId="8" fillId="0" borderId="14" xfId="0" applyFont="1" applyFill="1" applyBorder="1" applyAlignment="1" applyProtection="1">
      <alignment horizontal="center" vertical="center" wrapText="1" shrinkToFit="1"/>
      <protection locked="0" hidden="1"/>
    </xf>
    <xf numFmtId="0" fontId="8" fillId="0" borderId="9" xfId="0" applyFont="1" applyFill="1" applyBorder="1" applyAlignment="1" applyProtection="1">
      <alignment horizontal="center" vertical="center" wrapText="1" shrinkToFit="1"/>
      <protection locked="0" hidden="1"/>
    </xf>
    <xf numFmtId="0" fontId="8" fillId="0" borderId="5" xfId="0" applyFont="1" applyFill="1" applyBorder="1" applyAlignment="1" applyProtection="1">
      <alignment horizontal="center" vertical="center" shrinkToFit="1"/>
      <protection locked="0" hidden="1"/>
    </xf>
    <xf numFmtId="0" fontId="18" fillId="0" borderId="7" xfId="0" applyFont="1" applyFill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18" fillId="0" borderId="5" xfId="0" applyFont="1" applyFill="1" applyBorder="1" applyAlignment="1" applyProtection="1">
      <alignment horizontal="center" vertical="center" textRotation="90"/>
      <protection hidden="1"/>
    </xf>
    <xf numFmtId="0" fontId="6" fillId="0" borderId="6" xfId="0" applyFont="1" applyBorder="1" applyAlignment="1">
      <alignment horizontal="center" vertical="center" textRotation="90"/>
    </xf>
    <xf numFmtId="0" fontId="18" fillId="0" borderId="4" xfId="0" applyFont="1" applyFill="1" applyBorder="1" applyAlignment="1" applyProtection="1">
      <alignment horizontal="center" vertical="center" textRotation="90"/>
      <protection hidden="1"/>
    </xf>
    <xf numFmtId="0" fontId="18" fillId="2" borderId="6" xfId="0" applyFont="1" applyFill="1" applyBorder="1" applyAlignment="1" applyProtection="1">
      <alignment horizontal="center" vertical="center" shrinkToFit="1"/>
      <protection locked="0" hidden="1"/>
    </xf>
    <xf numFmtId="0" fontId="18" fillId="2" borderId="8" xfId="0" applyFont="1" applyFill="1" applyBorder="1" applyAlignment="1" applyProtection="1">
      <alignment horizontal="center" vertical="center" shrinkToFit="1"/>
      <protection locked="0" hidden="1"/>
    </xf>
    <xf numFmtId="0" fontId="18" fillId="0" borderId="6" xfId="0" applyFont="1" applyFill="1" applyBorder="1" applyAlignment="1" applyProtection="1">
      <alignment horizontal="center" vertical="center" wrapText="1" shrinkToFit="1"/>
      <protection locked="0" hidden="1"/>
    </xf>
    <xf numFmtId="0" fontId="18" fillId="0" borderId="8" xfId="0" applyFont="1" applyFill="1" applyBorder="1" applyAlignment="1" applyProtection="1">
      <alignment horizontal="center" vertical="center" shrinkToFit="1"/>
      <protection locked="0" hidden="1"/>
    </xf>
    <xf numFmtId="0" fontId="18" fillId="2" borderId="5" xfId="0" applyFont="1" applyFill="1" applyBorder="1" applyAlignment="1" applyProtection="1">
      <alignment horizontal="center" vertical="center" shrinkToFit="1"/>
      <protection locked="0" hidden="1"/>
    </xf>
    <xf numFmtId="0" fontId="18" fillId="0" borderId="5" xfId="0" applyFont="1" applyFill="1" applyBorder="1" applyAlignment="1" applyProtection="1">
      <alignment horizontal="center" vertical="center" wrapText="1" shrinkToFit="1"/>
      <protection locked="0" hidden="1"/>
    </xf>
    <xf numFmtId="0" fontId="18" fillId="0" borderId="6" xfId="0" applyFont="1" applyFill="1" applyBorder="1" applyAlignment="1" applyProtection="1">
      <alignment horizontal="center" vertical="center" shrinkToFit="1"/>
      <protection locked="0" hidden="1"/>
    </xf>
    <xf numFmtId="0" fontId="24" fillId="0" borderId="5" xfId="0" applyFont="1" applyFill="1" applyBorder="1" applyAlignment="1" applyProtection="1">
      <alignment horizontal="center" vertical="center" shrinkToFit="1"/>
      <protection locked="0" hidden="1"/>
    </xf>
    <xf numFmtId="0" fontId="24" fillId="0" borderId="6" xfId="0" applyFont="1" applyFill="1" applyBorder="1" applyAlignment="1" applyProtection="1">
      <alignment horizontal="center" vertical="center" shrinkToFit="1"/>
      <protection locked="0" hidden="1"/>
    </xf>
    <xf numFmtId="0" fontId="22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8" fillId="2" borderId="5" xfId="0" applyFont="1" applyFill="1" applyBorder="1" applyAlignment="1" applyProtection="1">
      <alignment horizontal="center" vertical="center" wrapText="1" shrinkToFit="1"/>
      <protection locked="0" hidden="1"/>
    </xf>
    <xf numFmtId="0" fontId="26" fillId="2" borderId="5" xfId="0" applyFont="1" applyFill="1" applyBorder="1" applyAlignment="1" applyProtection="1">
      <alignment horizontal="center" vertical="center" shrinkToFit="1"/>
      <protection locked="0" hidden="1"/>
    </xf>
    <xf numFmtId="0" fontId="26" fillId="2" borderId="6" xfId="0" applyFont="1" applyFill="1" applyBorder="1" applyAlignment="1" applyProtection="1">
      <alignment horizontal="center" vertical="center" shrinkToFit="1"/>
      <protection locked="0" hidden="1"/>
    </xf>
    <xf numFmtId="0" fontId="18" fillId="0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4" xfId="0" applyFont="1" applyFill="1" applyBorder="1" applyAlignment="1" applyProtection="1">
      <alignment horizontal="center" vertical="center" textRotation="90"/>
      <protection hidden="1"/>
    </xf>
    <xf numFmtId="0" fontId="32" fillId="0" borderId="0" xfId="0" applyFont="1" applyFill="1" applyAlignment="1" applyProtection="1">
      <alignment horizontal="left" vertical="center" indent="31"/>
      <protection hidden="1"/>
    </xf>
    <xf numFmtId="0" fontId="33" fillId="0" borderId="0" xfId="0" applyFont="1" applyAlignment="1"/>
    <xf numFmtId="0" fontId="33" fillId="0" borderId="0" xfId="0" applyFont="1"/>
    <xf numFmtId="0" fontId="34" fillId="0" borderId="0" xfId="0" applyFont="1" applyAlignment="1"/>
    <xf numFmtId="0" fontId="32" fillId="0" borderId="0" xfId="0" applyFont="1" applyFill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horizontal="left" vertical="center" indent="28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6" fillId="0" borderId="3" xfId="0" applyFont="1" applyFill="1" applyBorder="1" applyAlignment="1" applyProtection="1">
      <alignment horizontal="center" vertical="center" textRotation="92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31" fillId="0" borderId="3" xfId="0" applyFont="1" applyFill="1" applyBorder="1" applyAlignment="1" applyProtection="1">
      <alignment horizontal="center" vertical="center" shrinkToFit="1"/>
      <protection locked="0" hidden="1"/>
    </xf>
    <xf numFmtId="0" fontId="36" fillId="0" borderId="5" xfId="0" applyFont="1" applyFill="1" applyBorder="1" applyAlignment="1" applyProtection="1">
      <alignment horizontal="center" vertical="center" textRotation="90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37" fillId="0" borderId="6" xfId="0" applyFont="1" applyBorder="1" applyAlignment="1">
      <alignment horizontal="center" vertical="center" textRotation="90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36" fillId="0" borderId="7" xfId="0" applyFont="1" applyFill="1" applyBorder="1" applyAlignment="1" applyProtection="1">
      <alignment horizontal="center" vertical="center" textRotation="90"/>
      <protection hidden="1"/>
    </xf>
    <xf numFmtId="0" fontId="37" fillId="0" borderId="7" xfId="0" applyFont="1" applyBorder="1" applyAlignment="1">
      <alignment horizontal="center" vertical="center" textRotation="90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6" fillId="0" borderId="4" xfId="0" applyFont="1" applyFill="1" applyBorder="1" applyAlignment="1" applyProtection="1">
      <alignment horizontal="center" vertical="center" textRotation="90"/>
      <protection hidden="1"/>
    </xf>
    <xf numFmtId="0" fontId="37" fillId="0" borderId="9" xfId="0" applyFont="1" applyBorder="1" applyAlignment="1">
      <alignment horizontal="center" vertical="center" textRotation="90"/>
    </xf>
    <xf numFmtId="0" fontId="36" fillId="0" borderId="10" xfId="0" applyFont="1" applyFill="1" applyBorder="1" applyAlignment="1" applyProtection="1">
      <alignment horizontal="left" vertical="center"/>
      <protection hidden="1"/>
    </xf>
    <xf numFmtId="0" fontId="32" fillId="0" borderId="10" xfId="0" applyFont="1" applyFill="1" applyBorder="1" applyAlignment="1" applyProtection="1">
      <alignment horizontal="center" vertical="center" shrinkToFit="1"/>
      <protection locked="0" hidden="1"/>
    </xf>
    <xf numFmtId="0" fontId="36" fillId="0" borderId="10" xfId="0" applyFont="1" applyFill="1" applyBorder="1" applyAlignment="1" applyProtection="1">
      <alignment horizontal="center" vertical="center" shrinkToFit="1"/>
      <protection locked="0" hidden="1"/>
    </xf>
    <xf numFmtId="0" fontId="37" fillId="0" borderId="0" xfId="0" applyFont="1" applyBorder="1" applyAlignment="1">
      <alignment vertical="center" textRotation="90"/>
    </xf>
    <xf numFmtId="0" fontId="36" fillId="0" borderId="0" xfId="0" applyFont="1" applyFill="1" applyBorder="1" applyAlignment="1" applyProtection="1">
      <alignment horizontal="left" vertical="center" indent="7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locked="0" hidden="1"/>
    </xf>
    <xf numFmtId="0" fontId="38" fillId="0" borderId="0" xfId="0" applyFont="1" applyFill="1" applyBorder="1" applyAlignment="1" applyProtection="1">
      <alignment horizontal="left" vertical="center" indent="7"/>
      <protection locked="0" hidden="1"/>
    </xf>
    <xf numFmtId="0" fontId="36" fillId="0" borderId="0" xfId="0" applyFont="1" applyFill="1" applyBorder="1" applyAlignment="1" applyProtection="1">
      <alignment horizontal="center" vertical="center" shrinkToFit="1"/>
      <protection locked="0" hidden="1"/>
    </xf>
    <xf numFmtId="0" fontId="36" fillId="0" borderId="0" xfId="0" applyFont="1" applyFill="1" applyBorder="1" applyAlignment="1" applyProtection="1">
      <alignment horizontal="center" shrinkToFit="1"/>
      <protection locked="0" hidden="1"/>
    </xf>
    <xf numFmtId="0" fontId="33" fillId="0" borderId="0" xfId="0" applyFont="1" applyBorder="1"/>
    <xf numFmtId="0" fontId="32" fillId="4" borderId="0" xfId="0" applyFont="1" applyFill="1" applyBorder="1" applyAlignment="1" applyProtection="1">
      <alignment horizontal="center" vertical="center" shrinkToFit="1"/>
      <protection locked="0" hidden="1"/>
    </xf>
    <xf numFmtId="0" fontId="39" fillId="0" borderId="10" xfId="0" applyFont="1" applyBorder="1" applyAlignment="1">
      <alignment horizontal="center" vertical="center" readingOrder="1"/>
    </xf>
    <xf numFmtId="0" fontId="36" fillId="0" borderId="10" xfId="0" applyFont="1" applyFill="1" applyBorder="1" applyAlignment="1" applyProtection="1">
      <alignment vertical="center"/>
      <protection hidden="1"/>
    </xf>
    <xf numFmtId="0" fontId="32" fillId="0" borderId="10" xfId="0" applyFont="1" applyFill="1" applyBorder="1" applyAlignment="1" applyProtection="1">
      <alignment horizontal="center" vertical="center" shrinkToFit="1"/>
      <protection hidden="1"/>
    </xf>
    <xf numFmtId="0" fontId="31" fillId="0" borderId="11" xfId="0" applyFont="1" applyFill="1" applyBorder="1" applyAlignment="1" applyProtection="1">
      <alignment horizontal="center" wrapText="1" shrinkToFit="1"/>
      <protection hidden="1"/>
    </xf>
    <xf numFmtId="0" fontId="31" fillId="0" borderId="1" xfId="0" applyFont="1" applyFill="1" applyBorder="1" applyAlignment="1" applyProtection="1">
      <alignment horizontal="center" wrapText="1" shrinkToFit="1"/>
      <protection hidden="1"/>
    </xf>
    <xf numFmtId="0" fontId="36" fillId="0" borderId="3" xfId="0" applyFont="1" applyFill="1" applyBorder="1" applyAlignment="1" applyProtection="1">
      <alignment horizontal="center" shrinkToFit="1"/>
      <protection hidden="1"/>
    </xf>
    <xf numFmtId="0" fontId="8" fillId="5" borderId="3" xfId="0" applyFont="1" applyFill="1" applyBorder="1" applyAlignment="1" applyProtection="1">
      <alignment horizontal="center" shrinkToFit="1"/>
      <protection hidden="1"/>
    </xf>
    <xf numFmtId="0" fontId="8" fillId="0" borderId="3" xfId="0" applyFont="1" applyFill="1" applyBorder="1" applyAlignment="1" applyProtection="1">
      <alignment horizontal="center" shrinkToFit="1"/>
      <protection hidden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5" xfId="0" applyFont="1" applyFill="1" applyBorder="1" applyAlignment="1" applyProtection="1">
      <alignment horizontal="center" vertical="center" shrinkToFit="1"/>
      <protection locked="0" hidden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 shrinkToFit="1"/>
      <protection locked="0" hidden="1"/>
    </xf>
    <xf numFmtId="0" fontId="8" fillId="2" borderId="6" xfId="0" applyFont="1" applyFill="1" applyBorder="1" applyAlignment="1" applyProtection="1">
      <alignment horizontal="center" vertical="center" shrinkToFit="1"/>
      <protection locked="0" hidden="1"/>
    </xf>
    <xf numFmtId="0" fontId="8" fillId="2" borderId="5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4" xfId="0" applyFont="1" applyFill="1" applyBorder="1" applyAlignment="1" applyProtection="1">
      <alignment horizontal="center" vertical="center" shrinkToFit="1"/>
      <protection locked="0" hidden="1"/>
    </xf>
    <xf numFmtId="0" fontId="8" fillId="2" borderId="9" xfId="0" applyFont="1" applyFill="1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0</xdr:colOff>
      <xdr:row>5</xdr:row>
      <xdr:rowOff>342900</xdr:rowOff>
    </xdr:from>
    <xdr:to>
      <xdr:col>0</xdr:col>
      <xdr:colOff>104775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628775"/>
          <a:ext cx="1047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533400" y="13239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349250</xdr:colOff>
      <xdr:row>2</xdr:row>
      <xdr:rowOff>15875</xdr:rowOff>
    </xdr:from>
    <xdr:to>
      <xdr:col>2</xdr:col>
      <xdr:colOff>960437</xdr:colOff>
      <xdr:row>2</xdr:row>
      <xdr:rowOff>15875</xdr:rowOff>
    </xdr:to>
    <xdr:cxnSp macro="">
      <xdr:nvCxnSpPr>
        <xdr:cNvPr id="11" name="Straight Connector 10"/>
        <xdr:cNvCxnSpPr/>
      </xdr:nvCxnSpPr>
      <xdr:spPr>
        <a:xfrm>
          <a:off x="349250" y="415925"/>
          <a:ext cx="193516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0</xdr:colOff>
      <xdr:row>5</xdr:row>
      <xdr:rowOff>342900</xdr:rowOff>
    </xdr:from>
    <xdr:to>
      <xdr:col>0</xdr:col>
      <xdr:colOff>104775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828675"/>
          <a:ext cx="1047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6096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349250</xdr:colOff>
      <xdr:row>2</xdr:row>
      <xdr:rowOff>15875</xdr:rowOff>
    </xdr:from>
    <xdr:to>
      <xdr:col>2</xdr:col>
      <xdr:colOff>960437</xdr:colOff>
      <xdr:row>2</xdr:row>
      <xdr:rowOff>15875</xdr:rowOff>
    </xdr:to>
    <xdr:cxnSp macro="">
      <xdr:nvCxnSpPr>
        <xdr:cNvPr id="13" name="Straight Connector 12"/>
        <xdr:cNvCxnSpPr/>
      </xdr:nvCxnSpPr>
      <xdr:spPr>
        <a:xfrm>
          <a:off x="349250" y="396875"/>
          <a:ext cx="1936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0</xdr:colOff>
      <xdr:row>5</xdr:row>
      <xdr:rowOff>342900</xdr:rowOff>
    </xdr:from>
    <xdr:to>
      <xdr:col>0</xdr:col>
      <xdr:colOff>104775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857250"/>
          <a:ext cx="1047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0</xdr:colOff>
      <xdr:row>6</xdr:row>
      <xdr:rowOff>3175</xdr:rowOff>
    </xdr:from>
    <xdr:to>
      <xdr:col>0</xdr:col>
      <xdr:colOff>342900</xdr:colOff>
      <xdr:row>7</xdr:row>
      <xdr:rowOff>139705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0" y="860425"/>
          <a:ext cx="342900" cy="35560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THÖÙ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685800" y="676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0</xdr:colOff>
      <xdr:row>5</xdr:row>
      <xdr:rowOff>342900</xdr:rowOff>
    </xdr:from>
    <xdr:to>
      <xdr:col>0</xdr:col>
      <xdr:colOff>104775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095375"/>
          <a:ext cx="1047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190500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447675" y="952500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LÔÙP</a:t>
          </a:r>
        </a:p>
      </xdr:txBody>
    </xdr:sp>
    <xdr:clientData/>
  </xdr:twoCellAnchor>
  <xdr:twoCellAnchor>
    <xdr:from>
      <xdr:col>0</xdr:col>
      <xdr:colOff>349250</xdr:colOff>
      <xdr:row>2</xdr:row>
      <xdr:rowOff>15875</xdr:rowOff>
    </xdr:from>
    <xdr:to>
      <xdr:col>2</xdr:col>
      <xdr:colOff>960437</xdr:colOff>
      <xdr:row>2</xdr:row>
      <xdr:rowOff>15875</xdr:rowOff>
    </xdr:to>
    <xdr:cxnSp macro="">
      <xdr:nvCxnSpPr>
        <xdr:cNvPr id="11" name="Straight Connector 10"/>
        <xdr:cNvCxnSpPr/>
      </xdr:nvCxnSpPr>
      <xdr:spPr>
        <a:xfrm>
          <a:off x="349250" y="396875"/>
          <a:ext cx="16017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20" zoomScaleNormal="120" workbookViewId="0">
      <selection activeCell="H9" sqref="H9:H10"/>
    </sheetView>
  </sheetViews>
  <sheetFormatPr defaultColWidth="9.140625" defaultRowHeight="15" x14ac:dyDescent="0.25"/>
  <cols>
    <col min="1" max="1" width="6.7109375" style="124" customWidth="1"/>
    <col min="2" max="2" width="8.140625" style="124" customWidth="1"/>
    <col min="3" max="7" width="17.7109375" style="124" customWidth="1"/>
    <col min="8" max="8" width="15.7109375" style="124" customWidth="1"/>
    <col min="9" max="9" width="17.7109375" style="124" customWidth="1"/>
    <col min="10" max="16384" width="9.140625" style="124"/>
  </cols>
  <sheetData>
    <row r="1" spans="1:9" x14ac:dyDescent="0.25">
      <c r="A1" s="123" t="s">
        <v>85</v>
      </c>
      <c r="B1" s="123"/>
      <c r="C1" s="123"/>
      <c r="D1" s="123"/>
    </row>
    <row r="2" spans="1:9" x14ac:dyDescent="0.25">
      <c r="A2" s="125" t="s">
        <v>86</v>
      </c>
      <c r="B2" s="125"/>
      <c r="C2" s="125"/>
      <c r="D2" s="125"/>
    </row>
    <row r="3" spans="1:9" ht="5.25" customHeight="1" x14ac:dyDescent="0.25"/>
    <row r="4" spans="1:9" ht="14.25" customHeight="1" x14ac:dyDescent="0.25">
      <c r="A4" s="122" t="s">
        <v>98</v>
      </c>
      <c r="B4" s="126"/>
      <c r="C4" s="126"/>
      <c r="D4" s="126"/>
      <c r="E4" s="126"/>
      <c r="F4" s="126"/>
      <c r="G4" s="126"/>
      <c r="H4" s="126"/>
      <c r="I4" s="126"/>
    </row>
    <row r="5" spans="1:9" ht="22.5" customHeight="1" x14ac:dyDescent="0.25">
      <c r="A5" s="127" t="s">
        <v>96</v>
      </c>
      <c r="B5" s="128"/>
      <c r="C5" s="128"/>
      <c r="D5" s="128"/>
      <c r="E5" s="128"/>
      <c r="F5" s="128"/>
      <c r="G5" s="128"/>
      <c r="H5" s="128"/>
      <c r="I5" s="128"/>
    </row>
    <row r="6" spans="1:9" ht="14.25" customHeight="1" x14ac:dyDescent="0.25">
      <c r="A6" s="129"/>
      <c r="B6" s="130" t="s">
        <v>1</v>
      </c>
      <c r="C6" s="131" t="s">
        <v>2</v>
      </c>
      <c r="D6" s="131" t="s">
        <v>3</v>
      </c>
      <c r="E6" s="131" t="s">
        <v>4</v>
      </c>
      <c r="F6" s="131" t="s">
        <v>5</v>
      </c>
      <c r="G6" s="131" t="s">
        <v>6</v>
      </c>
      <c r="H6" s="131" t="s">
        <v>7</v>
      </c>
      <c r="I6" s="131" t="s">
        <v>8</v>
      </c>
    </row>
    <row r="7" spans="1:9" ht="15" customHeight="1" x14ac:dyDescent="0.25">
      <c r="A7" s="132" t="s">
        <v>25</v>
      </c>
      <c r="B7" s="133" t="s">
        <v>100</v>
      </c>
      <c r="C7" s="99" t="s">
        <v>26</v>
      </c>
      <c r="D7" s="96" t="s">
        <v>102</v>
      </c>
      <c r="E7" s="99" t="s">
        <v>28</v>
      </c>
      <c r="F7" s="96" t="s">
        <v>103</v>
      </c>
      <c r="G7" s="99" t="s">
        <v>29</v>
      </c>
      <c r="H7" s="99" t="s">
        <v>58</v>
      </c>
      <c r="I7" s="96" t="s">
        <v>102</v>
      </c>
    </row>
    <row r="8" spans="1:9" ht="10.5" customHeight="1" x14ac:dyDescent="0.25">
      <c r="A8" s="134"/>
      <c r="B8" s="135"/>
      <c r="C8" s="93"/>
      <c r="D8" s="93"/>
      <c r="E8" s="93"/>
      <c r="F8" s="93"/>
      <c r="G8" s="93"/>
      <c r="H8" s="93"/>
      <c r="I8" s="93"/>
    </row>
    <row r="9" spans="1:9" ht="20.100000000000001" customHeight="1" x14ac:dyDescent="0.25">
      <c r="A9" s="134"/>
      <c r="B9" s="136" t="s">
        <v>101</v>
      </c>
      <c r="C9" s="93" t="s">
        <v>27</v>
      </c>
      <c r="D9" s="93" t="s">
        <v>45</v>
      </c>
      <c r="E9" s="93" t="s">
        <v>31</v>
      </c>
      <c r="F9" s="93" t="s">
        <v>58</v>
      </c>
      <c r="G9" s="93" t="s">
        <v>28</v>
      </c>
      <c r="H9" s="95" t="s">
        <v>104</v>
      </c>
      <c r="I9" s="93" t="s">
        <v>30</v>
      </c>
    </row>
    <row r="10" spans="1:9" ht="14.25" customHeight="1" x14ac:dyDescent="0.25">
      <c r="A10" s="134"/>
      <c r="B10" s="137"/>
      <c r="C10" s="94"/>
      <c r="D10" s="94"/>
      <c r="E10" s="94"/>
      <c r="F10" s="94"/>
      <c r="G10" s="94"/>
      <c r="H10" s="94"/>
      <c r="I10" s="94"/>
    </row>
    <row r="11" spans="1:9" ht="20.100000000000001" customHeight="1" x14ac:dyDescent="0.25">
      <c r="A11" s="138" t="s">
        <v>49</v>
      </c>
      <c r="B11" s="133" t="s">
        <v>100</v>
      </c>
      <c r="C11" s="96" t="s">
        <v>120</v>
      </c>
      <c r="D11" s="96" t="s">
        <v>121</v>
      </c>
      <c r="E11" s="96" t="s">
        <v>123</v>
      </c>
      <c r="F11" s="96" t="s">
        <v>125</v>
      </c>
      <c r="G11" s="96" t="s">
        <v>126</v>
      </c>
      <c r="H11" s="96" t="s">
        <v>127</v>
      </c>
      <c r="I11" s="96" t="s">
        <v>128</v>
      </c>
    </row>
    <row r="12" spans="1:9" ht="37.5" customHeight="1" x14ac:dyDescent="0.25">
      <c r="A12" s="139"/>
      <c r="B12" s="135"/>
      <c r="C12" s="93"/>
      <c r="D12" s="93"/>
      <c r="E12" s="93"/>
      <c r="F12" s="93"/>
      <c r="G12" s="93"/>
      <c r="H12" s="93"/>
      <c r="I12" s="93"/>
    </row>
    <row r="13" spans="1:9" ht="20.100000000000001" customHeight="1" x14ac:dyDescent="0.25">
      <c r="A13" s="139"/>
      <c r="B13" s="136" t="s">
        <v>101</v>
      </c>
      <c r="C13" s="140" t="s">
        <v>28</v>
      </c>
      <c r="D13" s="141" t="s">
        <v>30</v>
      </c>
      <c r="E13" s="95"/>
      <c r="F13" s="140" t="s">
        <v>124</v>
      </c>
      <c r="G13" s="95"/>
      <c r="H13" s="93"/>
      <c r="I13" s="95"/>
    </row>
    <row r="14" spans="1:9" ht="8.25" customHeight="1" x14ac:dyDescent="0.25">
      <c r="A14" s="139"/>
      <c r="B14" s="137"/>
      <c r="C14" s="142"/>
      <c r="D14" s="143"/>
      <c r="E14" s="94"/>
      <c r="F14" s="142"/>
      <c r="G14" s="94"/>
      <c r="H14" s="94"/>
      <c r="I14" s="94"/>
    </row>
    <row r="15" spans="1:9" ht="20.100000000000001" customHeight="1" x14ac:dyDescent="0.25">
      <c r="A15" s="144" t="s">
        <v>57</v>
      </c>
      <c r="B15" s="133" t="s">
        <v>100</v>
      </c>
      <c r="C15" s="99" t="s">
        <v>26</v>
      </c>
      <c r="D15" s="96" t="s">
        <v>102</v>
      </c>
      <c r="E15" s="99" t="s">
        <v>28</v>
      </c>
      <c r="F15" s="96" t="s">
        <v>30</v>
      </c>
      <c r="G15" s="99" t="s">
        <v>41</v>
      </c>
      <c r="H15" s="96" t="s">
        <v>61</v>
      </c>
      <c r="I15" s="96" t="s">
        <v>99</v>
      </c>
    </row>
    <row r="16" spans="1:9" ht="12.75" customHeight="1" x14ac:dyDescent="0.25">
      <c r="A16" s="139"/>
      <c r="B16" s="135"/>
      <c r="C16" s="93"/>
      <c r="D16" s="93"/>
      <c r="E16" s="93"/>
      <c r="F16" s="93"/>
      <c r="G16" s="93"/>
      <c r="H16" s="93"/>
      <c r="I16" s="93"/>
    </row>
    <row r="17" spans="1:9" ht="20.100000000000001" customHeight="1" x14ac:dyDescent="0.25">
      <c r="A17" s="139"/>
      <c r="B17" s="136" t="s">
        <v>101</v>
      </c>
      <c r="C17" s="95" t="s">
        <v>118</v>
      </c>
      <c r="D17" s="95" t="s">
        <v>107</v>
      </c>
      <c r="E17" s="95" t="s">
        <v>130</v>
      </c>
      <c r="F17" s="95" t="s">
        <v>131</v>
      </c>
      <c r="G17" s="95" t="s">
        <v>132</v>
      </c>
      <c r="H17" s="93" t="s">
        <v>27</v>
      </c>
      <c r="I17" s="95" t="s">
        <v>108</v>
      </c>
    </row>
    <row r="18" spans="1:9" ht="36.75" customHeight="1" x14ac:dyDescent="0.25">
      <c r="A18" s="139"/>
      <c r="B18" s="137"/>
      <c r="C18" s="94"/>
      <c r="D18" s="94"/>
      <c r="E18" s="94"/>
      <c r="F18" s="94"/>
      <c r="G18" s="94"/>
      <c r="H18" s="94"/>
      <c r="I18" s="94"/>
    </row>
    <row r="19" spans="1:9" ht="12" customHeight="1" x14ac:dyDescent="0.25">
      <c r="A19" s="144" t="s">
        <v>60</v>
      </c>
      <c r="B19" s="133" t="s">
        <v>100</v>
      </c>
      <c r="C19" s="99" t="s">
        <v>35</v>
      </c>
      <c r="D19" s="99" t="s">
        <v>30</v>
      </c>
      <c r="E19" s="99" t="s">
        <v>44</v>
      </c>
      <c r="F19" s="99" t="s">
        <v>27</v>
      </c>
      <c r="G19" s="99" t="s">
        <v>28</v>
      </c>
      <c r="H19" s="99" t="s">
        <v>61</v>
      </c>
      <c r="I19" s="99" t="s">
        <v>62</v>
      </c>
    </row>
    <row r="20" spans="1:9" ht="16.5" customHeight="1" x14ac:dyDescent="0.25">
      <c r="A20" s="138"/>
      <c r="B20" s="135"/>
      <c r="C20" s="93"/>
      <c r="D20" s="93"/>
      <c r="E20" s="93"/>
      <c r="F20" s="93"/>
      <c r="G20" s="93"/>
      <c r="H20" s="93"/>
      <c r="I20" s="93"/>
    </row>
    <row r="21" spans="1:9" ht="20.100000000000001" customHeight="1" x14ac:dyDescent="0.25">
      <c r="A21" s="138"/>
      <c r="B21" s="136" t="s">
        <v>101</v>
      </c>
      <c r="C21" s="95" t="s">
        <v>109</v>
      </c>
      <c r="D21" s="93" t="s">
        <v>61</v>
      </c>
      <c r="E21" s="95" t="s">
        <v>110</v>
      </c>
      <c r="F21" s="95" t="s">
        <v>111</v>
      </c>
      <c r="G21" s="93" t="s">
        <v>62</v>
      </c>
      <c r="H21" s="93" t="s">
        <v>58</v>
      </c>
      <c r="I21" s="93" t="s">
        <v>35</v>
      </c>
    </row>
    <row r="22" spans="1:9" ht="26.25" customHeight="1" x14ac:dyDescent="0.25">
      <c r="A22" s="138"/>
      <c r="B22" s="137"/>
      <c r="C22" s="94"/>
      <c r="D22" s="94"/>
      <c r="E22" s="94"/>
      <c r="F22" s="94"/>
      <c r="G22" s="94"/>
      <c r="H22" s="94"/>
      <c r="I22" s="94"/>
    </row>
    <row r="23" spans="1:9" ht="15.75" customHeight="1" x14ac:dyDescent="0.25">
      <c r="A23" s="138" t="s">
        <v>63</v>
      </c>
      <c r="B23" s="133" t="s">
        <v>100</v>
      </c>
      <c r="C23" s="96" t="s">
        <v>119</v>
      </c>
      <c r="D23" s="96" t="s">
        <v>129</v>
      </c>
      <c r="E23" s="96" t="s">
        <v>112</v>
      </c>
      <c r="F23" s="96" t="s">
        <v>113</v>
      </c>
      <c r="G23" s="96" t="s">
        <v>114</v>
      </c>
      <c r="H23" s="96" t="s">
        <v>115</v>
      </c>
      <c r="I23" s="96" t="s">
        <v>116</v>
      </c>
    </row>
    <row r="24" spans="1:9" ht="42" customHeight="1" x14ac:dyDescent="0.25">
      <c r="A24" s="139"/>
      <c r="B24" s="135"/>
      <c r="C24" s="93"/>
      <c r="D24" s="93"/>
      <c r="E24" s="93"/>
      <c r="F24" s="93"/>
      <c r="G24" s="93"/>
      <c r="H24" s="93"/>
      <c r="I24" s="93"/>
    </row>
    <row r="25" spans="1:9" ht="14.25" customHeight="1" x14ac:dyDescent="0.25">
      <c r="A25" s="139"/>
      <c r="B25" s="136" t="s">
        <v>101</v>
      </c>
      <c r="C25" s="95" t="s">
        <v>106</v>
      </c>
      <c r="D25" s="95" t="s">
        <v>105</v>
      </c>
      <c r="E25" s="93" t="s">
        <v>55</v>
      </c>
      <c r="F25" s="97" t="s">
        <v>117</v>
      </c>
      <c r="G25" s="95" t="s">
        <v>105</v>
      </c>
      <c r="H25" s="93" t="s">
        <v>56</v>
      </c>
      <c r="I25" s="95" t="s">
        <v>106</v>
      </c>
    </row>
    <row r="26" spans="1:9" ht="13.5" customHeight="1" x14ac:dyDescent="0.25">
      <c r="A26" s="145"/>
      <c r="B26" s="137"/>
      <c r="C26" s="94"/>
      <c r="D26" s="94"/>
      <c r="E26" s="94"/>
      <c r="F26" s="98"/>
      <c r="G26" s="94"/>
      <c r="H26" s="94"/>
      <c r="I26" s="94"/>
    </row>
    <row r="27" spans="1:9" ht="18" customHeight="1" x14ac:dyDescent="0.25">
      <c r="A27" s="138" t="s">
        <v>95</v>
      </c>
      <c r="B27" s="133" t="s">
        <v>100</v>
      </c>
      <c r="C27" s="99" t="s">
        <v>28</v>
      </c>
      <c r="D27" s="99" t="s">
        <v>27</v>
      </c>
      <c r="E27" s="99" t="s">
        <v>44</v>
      </c>
      <c r="F27" s="96" t="s">
        <v>29</v>
      </c>
      <c r="G27" s="99" t="s">
        <v>47</v>
      </c>
      <c r="H27" s="99" t="s">
        <v>58</v>
      </c>
      <c r="I27" s="99" t="s">
        <v>35</v>
      </c>
    </row>
    <row r="28" spans="1:9" ht="8.25" customHeight="1" x14ac:dyDescent="0.25">
      <c r="A28" s="139"/>
      <c r="B28" s="135"/>
      <c r="C28" s="93"/>
      <c r="D28" s="93"/>
      <c r="E28" s="93"/>
      <c r="F28" s="93"/>
      <c r="G28" s="93"/>
      <c r="H28" s="93"/>
      <c r="I28" s="93"/>
    </row>
    <row r="29" spans="1:9" x14ac:dyDescent="0.25">
      <c r="A29" s="139"/>
      <c r="B29" s="136" t="s">
        <v>101</v>
      </c>
      <c r="C29" s="93" t="s">
        <v>35</v>
      </c>
      <c r="D29" s="93" t="s">
        <v>45</v>
      </c>
      <c r="E29" s="93" t="s">
        <v>27</v>
      </c>
      <c r="F29" s="93" t="s">
        <v>58</v>
      </c>
      <c r="G29" s="93" t="s">
        <v>41</v>
      </c>
      <c r="H29" s="93" t="s">
        <v>30</v>
      </c>
      <c r="I29" s="93" t="s">
        <v>47</v>
      </c>
    </row>
    <row r="30" spans="1:9" ht="6" customHeight="1" x14ac:dyDescent="0.25">
      <c r="A30" s="145"/>
      <c r="B30" s="137"/>
      <c r="C30" s="94"/>
      <c r="D30" s="94"/>
      <c r="E30" s="94"/>
      <c r="F30" s="94"/>
      <c r="G30" s="94"/>
      <c r="H30" s="94"/>
      <c r="I30" s="94"/>
    </row>
    <row r="31" spans="1:9" x14ac:dyDescent="0.25">
      <c r="A31" s="146" t="s">
        <v>122</v>
      </c>
      <c r="C31" s="124" t="s">
        <v>84</v>
      </c>
      <c r="D31" s="147"/>
      <c r="E31" s="147"/>
      <c r="F31" s="147"/>
      <c r="G31" s="147"/>
      <c r="H31" s="148"/>
      <c r="I31" s="148"/>
    </row>
    <row r="32" spans="1:9" ht="13.5" customHeight="1" x14ac:dyDescent="0.25">
      <c r="A32" s="149"/>
      <c r="B32" s="150"/>
      <c r="C32" s="151"/>
      <c r="D32" s="151"/>
      <c r="E32" s="151"/>
      <c r="G32" s="152" t="s">
        <v>97</v>
      </c>
      <c r="I32" s="153"/>
    </row>
    <row r="33" spans="1:9" x14ac:dyDescent="0.25">
      <c r="A33" s="149"/>
      <c r="B33" s="150"/>
      <c r="C33" s="151"/>
      <c r="D33" s="151"/>
      <c r="E33" s="151"/>
      <c r="G33" s="151"/>
      <c r="H33" s="153" t="s">
        <v>90</v>
      </c>
      <c r="I33" s="153"/>
    </row>
    <row r="34" spans="1:9" x14ac:dyDescent="0.25">
      <c r="A34" s="149"/>
      <c r="B34" s="150"/>
      <c r="C34" s="151"/>
      <c r="D34" s="151"/>
      <c r="E34" s="151"/>
      <c r="F34" s="151"/>
      <c r="G34" s="151"/>
      <c r="H34" s="154" t="s">
        <v>91</v>
      </c>
      <c r="I34" s="153"/>
    </row>
    <row r="35" spans="1:9" x14ac:dyDescent="0.25">
      <c r="A35" s="149"/>
      <c r="B35" s="155"/>
      <c r="C35" s="156"/>
      <c r="D35" s="156"/>
      <c r="E35" s="156"/>
      <c r="F35" s="156"/>
      <c r="G35" s="156"/>
      <c r="H35" s="156"/>
      <c r="I35" s="156"/>
    </row>
    <row r="36" spans="1:9" x14ac:dyDescent="0.25">
      <c r="A36" s="157"/>
      <c r="B36" s="158"/>
      <c r="C36" s="158"/>
      <c r="D36" s="158"/>
      <c r="E36" s="158"/>
      <c r="F36" s="158"/>
      <c r="G36" s="158"/>
      <c r="H36" s="159"/>
      <c r="I36" s="159"/>
    </row>
    <row r="37" spans="1:9" ht="72" x14ac:dyDescent="0.25">
      <c r="A37" s="160" t="s">
        <v>65</v>
      </c>
      <c r="B37" s="161"/>
      <c r="C37" s="161"/>
      <c r="D37" s="161"/>
      <c r="E37" s="161"/>
      <c r="F37" s="161"/>
      <c r="G37" s="161"/>
      <c r="H37" s="161"/>
      <c r="I37" s="161"/>
    </row>
    <row r="38" spans="1:9" x14ac:dyDescent="0.25">
      <c r="A38" s="162" t="s">
        <v>66</v>
      </c>
      <c r="B38" s="163" t="s">
        <v>67</v>
      </c>
      <c r="C38" s="163" t="str">
        <f>C6</f>
        <v>HT12 - 1</v>
      </c>
      <c r="D38" s="163" t="str">
        <f>D6</f>
        <v>HT12 - 2</v>
      </c>
      <c r="E38" s="163" t="str">
        <f>E6</f>
        <v>HT12 - 3</v>
      </c>
      <c r="F38" s="163" t="str">
        <f>F6</f>
        <v>HT12 - 4</v>
      </c>
      <c r="G38" s="163" t="str">
        <f>G6</f>
        <v>HT12 - 5</v>
      </c>
      <c r="H38" s="163" t="str">
        <f>H6</f>
        <v>HT12 - 6</v>
      </c>
      <c r="I38" s="163" t="str">
        <f>I6</f>
        <v>HT12 - 7</v>
      </c>
    </row>
    <row r="39" spans="1:9" x14ac:dyDescent="0.25">
      <c r="A39" s="162">
        <v>1</v>
      </c>
      <c r="B39" s="164" t="s">
        <v>68</v>
      </c>
      <c r="C39" s="164">
        <f>COUNTIF(C$9:C$28,"Toán*")</f>
        <v>1</v>
      </c>
      <c r="D39" s="164">
        <f>COUNTIF(D$11:D$35,"Toán*")</f>
        <v>1</v>
      </c>
      <c r="E39" s="164">
        <f>COUNTIF(E$7:E$35,"Toán*")</f>
        <v>2</v>
      </c>
      <c r="F39" s="164">
        <f>COUNTIF(F$11:F$35,"Toán*")</f>
        <v>1</v>
      </c>
      <c r="G39" s="164">
        <f>COUNTIF(G$9:G$35,"Toán*")</f>
        <v>2</v>
      </c>
      <c r="H39" s="164">
        <f>COUNTIF(H$7:H$28,"Toán*")</f>
        <v>3</v>
      </c>
      <c r="I39" s="164">
        <f>COUNTIF(I$7:I$35,"Toán*")</f>
        <v>2</v>
      </c>
    </row>
    <row r="40" spans="1:9" x14ac:dyDescent="0.25">
      <c r="A40" s="162">
        <v>2</v>
      </c>
      <c r="B40" s="164" t="s">
        <v>69</v>
      </c>
      <c r="C40" s="164">
        <f>COUNTIF(C$9:C$28,"Lý*")</f>
        <v>1</v>
      </c>
      <c r="D40" s="164">
        <f>COUNTIF(D$11:D$35,"Lý*")</f>
        <v>1</v>
      </c>
      <c r="E40" s="164">
        <f>COUNTIF(E$7:E$35,"Lý*")</f>
        <v>2</v>
      </c>
      <c r="F40" s="164">
        <f>COUNTIF(F$11:F$35,"Lý*")</f>
        <v>1</v>
      </c>
      <c r="G40" s="164">
        <f>COUNTIF(G$9:G$35,"Lý*")</f>
        <v>0</v>
      </c>
      <c r="H40" s="164">
        <f>COUNTIF(H$7:H$28,"Lý*")</f>
        <v>1</v>
      </c>
      <c r="I40" s="164">
        <f>COUNTIF(I$7:I$35,"Lý*")</f>
        <v>1</v>
      </c>
    </row>
    <row r="41" spans="1:9" x14ac:dyDescent="0.25">
      <c r="A41" s="162">
        <v>3</v>
      </c>
      <c r="B41" s="164" t="s">
        <v>70</v>
      </c>
      <c r="C41" s="164">
        <f>COUNTIF(C$9:C$28,"Hóa*")</f>
        <v>2</v>
      </c>
      <c r="D41" s="164">
        <f>COUNTIF(D$11:D$35,"Hóa*")</f>
        <v>2</v>
      </c>
      <c r="E41" s="164">
        <f>COUNTIF(E$7:E$35,"Hóa*")</f>
        <v>2</v>
      </c>
      <c r="F41" s="164">
        <f>COUNTIF(F$11:F$35,"Hóa*")</f>
        <v>2</v>
      </c>
      <c r="G41" s="164">
        <f>COUNTIF(G$9:G$35,"Hóa*")</f>
        <v>2</v>
      </c>
      <c r="H41" s="164">
        <f>COUNTIF(H$7:H$28,"Hóa*")</f>
        <v>0</v>
      </c>
      <c r="I41" s="164">
        <f>COUNTIF(I$7:I$35,"Hóa*")</f>
        <v>1</v>
      </c>
    </row>
    <row r="42" spans="1:9" x14ac:dyDescent="0.25">
      <c r="A42" s="162">
        <v>4</v>
      </c>
      <c r="B42" s="164" t="s">
        <v>71</v>
      </c>
      <c r="C42" s="164">
        <f>COUNTIF(C$9:C$28,"Sinh*")</f>
        <v>3</v>
      </c>
      <c r="D42" s="164">
        <f>COUNTIF(D$11:D$35,"Sinh*")</f>
        <v>2</v>
      </c>
      <c r="E42" s="164">
        <f>COUNTIF(E$7:E$35,"Sinh*")</f>
        <v>2</v>
      </c>
      <c r="F42" s="164">
        <f>COUNTIF(F$11:F$35,"Sinh*")</f>
        <v>2</v>
      </c>
      <c r="G42" s="164">
        <f>COUNTIF(G$9:G$35,"Sinh*")</f>
        <v>2</v>
      </c>
      <c r="H42" s="164">
        <f>COUNTIF(H$7:H$28,"Sinh*")</f>
        <v>2</v>
      </c>
      <c r="I42" s="164">
        <f>COUNTIF(I$7:I$35,"Sinh*")</f>
        <v>2</v>
      </c>
    </row>
    <row r="43" spans="1:9" x14ac:dyDescent="0.25">
      <c r="A43" s="162">
        <v>5</v>
      </c>
      <c r="B43" s="164" t="s">
        <v>72</v>
      </c>
      <c r="C43" s="164">
        <f>COUNTIF(C$9:C$28,"Văn*")</f>
        <v>1</v>
      </c>
      <c r="D43" s="164">
        <f>COUNTIF(D$11:D$35,"Văn*")</f>
        <v>1</v>
      </c>
      <c r="E43" s="164">
        <f>COUNTIF(E$7:E$35,"Văn*")</f>
        <v>1</v>
      </c>
      <c r="F43" s="164">
        <f>COUNTIF(F$11:F$35,"Văn*")</f>
        <v>1</v>
      </c>
      <c r="G43" s="164">
        <f>COUNTIF(G$9:G$35,"Văn*")</f>
        <v>1</v>
      </c>
      <c r="H43" s="164">
        <f>COUNTIF(H$7:H$28,"Văn*")</f>
        <v>1</v>
      </c>
      <c r="I43" s="164">
        <f>COUNTIF(I$7:I$35,"Văn*")</f>
        <v>1</v>
      </c>
    </row>
    <row r="44" spans="1:9" x14ac:dyDescent="0.25">
      <c r="A44" s="162">
        <v>8</v>
      </c>
      <c r="B44" s="164" t="s">
        <v>73</v>
      </c>
      <c r="C44" s="164">
        <f>COUNTIF(C$9:C$28,"Anh*")</f>
        <v>1</v>
      </c>
      <c r="D44" s="164">
        <f>COUNTIF(D$11:D$35,"Anh*")</f>
        <v>1</v>
      </c>
      <c r="E44" s="164">
        <f>COUNTIF(E$7:E$35,"Anh*")</f>
        <v>1</v>
      </c>
      <c r="F44" s="164">
        <f>COUNTIF(F$11:F$35,"Anh*")</f>
        <v>1</v>
      </c>
      <c r="G44" s="164">
        <f>COUNTIF(G$9:G$35,"Anh*")</f>
        <v>1</v>
      </c>
      <c r="H44" s="164">
        <f>COUNTIF(H$7:H$28,"Anh*")</f>
        <v>0</v>
      </c>
      <c r="I44" s="164">
        <f>COUNTIF(I$7:I$35,"Anh*")</f>
        <v>0</v>
      </c>
    </row>
    <row r="45" spans="1:9" x14ac:dyDescent="0.25">
      <c r="A45" s="164" t="s">
        <v>74</v>
      </c>
      <c r="B45" s="164"/>
      <c r="C45" s="164">
        <f t="shared" ref="C45:I45" si="0">SUM(C39:C44)</f>
        <v>9</v>
      </c>
      <c r="D45" s="164">
        <f t="shared" si="0"/>
        <v>8</v>
      </c>
      <c r="E45" s="164">
        <f t="shared" si="0"/>
        <v>10</v>
      </c>
      <c r="F45" s="164">
        <f t="shared" si="0"/>
        <v>8</v>
      </c>
      <c r="G45" s="164">
        <f t="shared" si="0"/>
        <v>8</v>
      </c>
      <c r="H45" s="164">
        <f t="shared" si="0"/>
        <v>7</v>
      </c>
      <c r="I45" s="164">
        <f t="shared" si="0"/>
        <v>7</v>
      </c>
    </row>
    <row r="46" spans="1:9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x14ac:dyDescent="0.25">
      <c r="A47" s="53"/>
      <c r="B47" s="53"/>
      <c r="C47" s="53">
        <f>COUNTA(C9:C28)</f>
        <v>10</v>
      </c>
      <c r="D47" s="53">
        <f>COUNTA(D11:D35)</f>
        <v>10</v>
      </c>
      <c r="E47" s="53">
        <f>COUNTA(E7:E35)</f>
        <v>11</v>
      </c>
      <c r="F47" s="53">
        <f>COUNTA(F11:F35)</f>
        <v>10</v>
      </c>
      <c r="G47" s="53">
        <f>COUNTA(G9:G35)</f>
        <v>11</v>
      </c>
      <c r="H47" s="53">
        <f>COUNTA(H7:H28)</f>
        <v>10</v>
      </c>
      <c r="I47" s="53">
        <f>COUNTA(I7:I35)</f>
        <v>11</v>
      </c>
    </row>
  </sheetData>
  <mergeCells count="102">
    <mergeCell ref="B7:B8"/>
    <mergeCell ref="B15:B16"/>
    <mergeCell ref="B19:B20"/>
    <mergeCell ref="B23:B24"/>
    <mergeCell ref="B27:B28"/>
    <mergeCell ref="B9:B10"/>
    <mergeCell ref="B13:B14"/>
    <mergeCell ref="B17:B18"/>
    <mergeCell ref="B21:B22"/>
    <mergeCell ref="B25:B26"/>
    <mergeCell ref="A7:A10"/>
    <mergeCell ref="C7:C8"/>
    <mergeCell ref="D27:D28"/>
    <mergeCell ref="E7:E8"/>
    <mergeCell ref="F7:F8"/>
    <mergeCell ref="F13:F14"/>
    <mergeCell ref="A15:A18"/>
    <mergeCell ref="C17:C18"/>
    <mergeCell ref="D17:D18"/>
    <mergeCell ref="E17:E18"/>
    <mergeCell ref="F17:F18"/>
    <mergeCell ref="A19:A22"/>
    <mergeCell ref="C27:C28"/>
    <mergeCell ref="D19:D20"/>
    <mergeCell ref="E19:E20"/>
    <mergeCell ref="B11:B12"/>
    <mergeCell ref="I7:I8"/>
    <mergeCell ref="C9:C10"/>
    <mergeCell ref="D9:D10"/>
    <mergeCell ref="E9:E10"/>
    <mergeCell ref="F9:F10"/>
    <mergeCell ref="G9:G10"/>
    <mergeCell ref="H9:H10"/>
    <mergeCell ref="I9:I10"/>
    <mergeCell ref="G7:G8"/>
    <mergeCell ref="H7:H8"/>
    <mergeCell ref="G13:G14"/>
    <mergeCell ref="H13:H14"/>
    <mergeCell ref="I13:I14"/>
    <mergeCell ref="A11:A14"/>
    <mergeCell ref="C11:C12"/>
    <mergeCell ref="D11:D12"/>
    <mergeCell ref="E11:E12"/>
    <mergeCell ref="F11:F12"/>
    <mergeCell ref="G11:G12"/>
    <mergeCell ref="H15:H16"/>
    <mergeCell ref="I15:I16"/>
    <mergeCell ref="C15:C16"/>
    <mergeCell ref="D7:D8"/>
    <mergeCell ref="E15:E16"/>
    <mergeCell ref="F15:F16"/>
    <mergeCell ref="G15:G16"/>
    <mergeCell ref="H17:H18"/>
    <mergeCell ref="I17:I18"/>
    <mergeCell ref="D15:D16"/>
    <mergeCell ref="G17:G18"/>
    <mergeCell ref="H11:H12"/>
    <mergeCell ref="I11:I12"/>
    <mergeCell ref="C13:C14"/>
    <mergeCell ref="D13:D14"/>
    <mergeCell ref="E13:E14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19:C20"/>
    <mergeCell ref="G19:G20"/>
    <mergeCell ref="F19:F20"/>
    <mergeCell ref="A27:A30"/>
    <mergeCell ref="A23:A26"/>
    <mergeCell ref="C23:C24"/>
    <mergeCell ref="D23:D24"/>
    <mergeCell ref="E23:E24"/>
    <mergeCell ref="E27:E28"/>
    <mergeCell ref="C25:C26"/>
    <mergeCell ref="D25:D26"/>
    <mergeCell ref="E25:E26"/>
    <mergeCell ref="E29:E30"/>
    <mergeCell ref="D29:D30"/>
    <mergeCell ref="C29:C30"/>
    <mergeCell ref="B29:B30"/>
    <mergeCell ref="H25:H26"/>
    <mergeCell ref="I25:I26"/>
    <mergeCell ref="F23:F24"/>
    <mergeCell ref="G29:G30"/>
    <mergeCell ref="G27:G28"/>
    <mergeCell ref="H27:H28"/>
    <mergeCell ref="G23:G24"/>
    <mergeCell ref="H23:H24"/>
    <mergeCell ref="I23:I24"/>
    <mergeCell ref="F25:F26"/>
    <mergeCell ref="H29:H30"/>
    <mergeCell ref="F29:F30"/>
    <mergeCell ref="I29:I30"/>
    <mergeCell ref="I27:I28"/>
    <mergeCell ref="F27:F28"/>
    <mergeCell ref="G25:G26"/>
  </mergeCells>
  <dataValidations count="1">
    <dataValidation type="list" allowBlank="1" showInputMessage="1" showErrorMessage="1" sqref="H36:I36 C35:I35">
      <formula1>#REF!</formula1>
    </dataValidation>
  </dataValidations>
  <pageMargins left="0.7" right="0.2" top="0" bottom="0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>
      <selection activeCell="E9" sqref="E9:E10"/>
    </sheetView>
  </sheetViews>
  <sheetFormatPr defaultColWidth="9.140625" defaultRowHeight="15.75" x14ac:dyDescent="0.25"/>
  <cols>
    <col min="1" max="1" width="8" style="57" customWidth="1"/>
    <col min="2" max="2" width="11.85546875" style="57" customWidth="1"/>
    <col min="3" max="9" width="15.7109375" style="57" customWidth="1"/>
    <col min="10" max="16384" width="9.140625" style="57"/>
  </cols>
  <sheetData>
    <row r="1" spans="1:9" x14ac:dyDescent="0.25">
      <c r="A1" s="56" t="s">
        <v>85</v>
      </c>
      <c r="B1" s="56"/>
      <c r="C1" s="56"/>
      <c r="D1" s="56"/>
    </row>
    <row r="2" spans="1:9" x14ac:dyDescent="0.25">
      <c r="A2" s="58" t="s">
        <v>86</v>
      </c>
      <c r="B2" s="58"/>
      <c r="C2" s="58"/>
      <c r="D2" s="58"/>
    </row>
    <row r="4" spans="1:9" ht="20.25" x14ac:dyDescent="0.25">
      <c r="A4" s="92" t="s">
        <v>94</v>
      </c>
      <c r="B4" s="59"/>
      <c r="C4" s="59"/>
      <c r="D4" s="59"/>
      <c r="E4" s="59"/>
      <c r="F4" s="59"/>
      <c r="G4" s="59"/>
      <c r="H4" s="59"/>
      <c r="I4" s="59"/>
    </row>
    <row r="5" spans="1:9" ht="33.75" customHeight="1" x14ac:dyDescent="0.25">
      <c r="A5" s="88" t="s">
        <v>83</v>
      </c>
      <c r="B5" s="60"/>
      <c r="C5" s="60"/>
      <c r="D5" s="60"/>
      <c r="E5" s="60"/>
      <c r="F5" s="60"/>
      <c r="G5" s="60"/>
      <c r="H5" s="60"/>
      <c r="I5" s="60"/>
    </row>
    <row r="6" spans="1:9" ht="27" customHeight="1" x14ac:dyDescent="0.25">
      <c r="A6" s="61"/>
      <c r="B6" s="62" t="s">
        <v>1</v>
      </c>
      <c r="C6" s="63" t="s">
        <v>2</v>
      </c>
      <c r="D6" s="63" t="s">
        <v>3</v>
      </c>
      <c r="E6" s="63" t="s">
        <v>4</v>
      </c>
      <c r="F6" s="63" t="s">
        <v>5</v>
      </c>
      <c r="G6" s="63" t="s">
        <v>6</v>
      </c>
      <c r="H6" s="63" t="s">
        <v>7</v>
      </c>
      <c r="I6" s="63" t="s">
        <v>8</v>
      </c>
    </row>
    <row r="7" spans="1:9" ht="20.100000000000001" customHeight="1" x14ac:dyDescent="0.25">
      <c r="A7" s="103" t="s">
        <v>25</v>
      </c>
      <c r="B7" s="91">
        <v>1</v>
      </c>
      <c r="C7" s="110" t="s">
        <v>26</v>
      </c>
      <c r="D7" s="118" t="s">
        <v>27</v>
      </c>
      <c r="E7" s="110" t="s">
        <v>28</v>
      </c>
      <c r="F7" s="111" t="s">
        <v>75</v>
      </c>
      <c r="G7" s="110" t="s">
        <v>29</v>
      </c>
      <c r="H7" s="110" t="s">
        <v>30</v>
      </c>
      <c r="I7" s="111" t="s">
        <v>78</v>
      </c>
    </row>
    <row r="8" spans="1:9" ht="20.100000000000001" customHeight="1" x14ac:dyDescent="0.25">
      <c r="A8" s="104"/>
      <c r="B8" s="74">
        <v>2</v>
      </c>
      <c r="C8" s="106"/>
      <c r="D8" s="119"/>
      <c r="E8" s="106"/>
      <c r="F8" s="112"/>
      <c r="G8" s="106"/>
      <c r="H8" s="106"/>
      <c r="I8" s="112"/>
    </row>
    <row r="9" spans="1:9" ht="20.100000000000001" customHeight="1" x14ac:dyDescent="0.25">
      <c r="A9" s="104"/>
      <c r="B9" s="74">
        <v>3</v>
      </c>
      <c r="C9" s="106" t="s">
        <v>27</v>
      </c>
      <c r="D9" s="115"/>
      <c r="E9" s="106" t="s">
        <v>31</v>
      </c>
      <c r="F9" s="115"/>
      <c r="G9" s="106" t="s">
        <v>28</v>
      </c>
      <c r="H9" s="108" t="s">
        <v>79</v>
      </c>
      <c r="I9" s="106" t="s">
        <v>30</v>
      </c>
    </row>
    <row r="10" spans="1:9" ht="20.100000000000001" customHeight="1" x14ac:dyDescent="0.25">
      <c r="A10" s="104"/>
      <c r="B10" s="77">
        <v>4</v>
      </c>
      <c r="C10" s="107"/>
      <c r="D10" s="116"/>
      <c r="E10" s="107"/>
      <c r="F10" s="116"/>
      <c r="G10" s="107"/>
      <c r="H10" s="109"/>
      <c r="I10" s="107"/>
    </row>
    <row r="11" spans="1:9" ht="20.100000000000001" customHeight="1" x14ac:dyDescent="0.25">
      <c r="A11" s="100" t="s">
        <v>49</v>
      </c>
      <c r="B11" s="91">
        <v>1</v>
      </c>
      <c r="C11" s="111" t="s">
        <v>76</v>
      </c>
      <c r="D11" s="111" t="s">
        <v>76</v>
      </c>
      <c r="E11" s="111" t="s">
        <v>76</v>
      </c>
      <c r="F11" s="110" t="s">
        <v>50</v>
      </c>
      <c r="G11" s="111" t="s">
        <v>77</v>
      </c>
      <c r="H11" s="111" t="s">
        <v>77</v>
      </c>
      <c r="I11" s="110" t="s">
        <v>51</v>
      </c>
    </row>
    <row r="12" spans="1:9" ht="20.100000000000001" customHeight="1" x14ac:dyDescent="0.25">
      <c r="A12" s="101"/>
      <c r="B12" s="74">
        <v>2</v>
      </c>
      <c r="C12" s="112"/>
      <c r="D12" s="112"/>
      <c r="E12" s="112"/>
      <c r="F12" s="106"/>
      <c r="G12" s="112"/>
      <c r="H12" s="112"/>
      <c r="I12" s="106"/>
    </row>
    <row r="13" spans="1:9" ht="20.100000000000001" customHeight="1" x14ac:dyDescent="0.25">
      <c r="A13" s="101"/>
      <c r="B13" s="74">
        <v>3</v>
      </c>
      <c r="C13" s="108" t="s">
        <v>80</v>
      </c>
      <c r="D13" s="108" t="s">
        <v>87</v>
      </c>
      <c r="E13" s="106" t="s">
        <v>55</v>
      </c>
      <c r="F13" s="108" t="s">
        <v>87</v>
      </c>
      <c r="G13" s="108" t="s">
        <v>87</v>
      </c>
      <c r="H13" s="106" t="s">
        <v>56</v>
      </c>
      <c r="I13" s="108" t="s">
        <v>80</v>
      </c>
    </row>
    <row r="14" spans="1:9" ht="20.100000000000001" customHeight="1" x14ac:dyDescent="0.25">
      <c r="A14" s="101"/>
      <c r="B14" s="77">
        <v>4</v>
      </c>
      <c r="C14" s="109"/>
      <c r="D14" s="109"/>
      <c r="E14" s="107"/>
      <c r="F14" s="109"/>
      <c r="G14" s="109"/>
      <c r="H14" s="107"/>
      <c r="I14" s="109"/>
    </row>
    <row r="15" spans="1:9" ht="20.100000000000001" customHeight="1" x14ac:dyDescent="0.25">
      <c r="A15" s="105" t="s">
        <v>57</v>
      </c>
      <c r="B15" s="91">
        <v>1</v>
      </c>
      <c r="C15" s="120" t="s">
        <v>48</v>
      </c>
      <c r="D15" s="110" t="s">
        <v>32</v>
      </c>
      <c r="E15" s="111" t="s">
        <v>81</v>
      </c>
      <c r="F15" s="117" t="s">
        <v>81</v>
      </c>
      <c r="G15" s="111" t="s">
        <v>82</v>
      </c>
      <c r="H15" s="113"/>
      <c r="I15" s="111" t="s">
        <v>81</v>
      </c>
    </row>
    <row r="16" spans="1:9" ht="20.100000000000001" customHeight="1" x14ac:dyDescent="0.25">
      <c r="A16" s="101"/>
      <c r="B16" s="74">
        <v>2</v>
      </c>
      <c r="C16" s="112"/>
      <c r="D16" s="106"/>
      <c r="E16" s="112"/>
      <c r="F16" s="106"/>
      <c r="G16" s="112"/>
      <c r="H16" s="114"/>
      <c r="I16" s="112"/>
    </row>
    <row r="17" spans="1:9" ht="20.100000000000001" customHeight="1" x14ac:dyDescent="0.25">
      <c r="A17" s="101"/>
      <c r="B17" s="74">
        <v>3</v>
      </c>
      <c r="C17" s="106" t="s">
        <v>26</v>
      </c>
      <c r="D17" s="108" t="s">
        <v>78</v>
      </c>
      <c r="E17" s="115"/>
      <c r="F17" s="106" t="s">
        <v>30</v>
      </c>
      <c r="G17" s="115"/>
      <c r="H17" s="115"/>
      <c r="I17" s="115"/>
    </row>
    <row r="18" spans="1:9" ht="20.100000000000001" customHeight="1" x14ac:dyDescent="0.25">
      <c r="A18" s="101"/>
      <c r="B18" s="77">
        <v>4</v>
      </c>
      <c r="C18" s="107"/>
      <c r="D18" s="109"/>
      <c r="E18" s="116"/>
      <c r="F18" s="107"/>
      <c r="G18" s="116"/>
      <c r="H18" s="116"/>
      <c r="I18" s="116"/>
    </row>
    <row r="19" spans="1:9" ht="20.100000000000001" customHeight="1" x14ac:dyDescent="0.25">
      <c r="A19" s="105" t="s">
        <v>60</v>
      </c>
      <c r="B19" s="64">
        <v>1</v>
      </c>
      <c r="C19" s="110" t="s">
        <v>28</v>
      </c>
      <c r="D19" s="110" t="s">
        <v>30</v>
      </c>
      <c r="E19" s="110" t="s">
        <v>44</v>
      </c>
      <c r="F19" s="110" t="s">
        <v>58</v>
      </c>
      <c r="G19" s="110" t="s">
        <v>41</v>
      </c>
      <c r="H19" s="110" t="s">
        <v>61</v>
      </c>
      <c r="I19" s="110" t="s">
        <v>62</v>
      </c>
    </row>
    <row r="20" spans="1:9" ht="20.100000000000001" customHeight="1" x14ac:dyDescent="0.25">
      <c r="A20" s="100"/>
      <c r="B20" s="64">
        <v>2</v>
      </c>
      <c r="C20" s="106"/>
      <c r="D20" s="106"/>
      <c r="E20" s="106"/>
      <c r="F20" s="106"/>
      <c r="G20" s="106"/>
      <c r="H20" s="106"/>
      <c r="I20" s="106"/>
    </row>
    <row r="21" spans="1:9" ht="20.100000000000001" customHeight="1" x14ac:dyDescent="0.25">
      <c r="A21" s="100"/>
      <c r="B21" s="64">
        <v>3</v>
      </c>
      <c r="C21" s="108" t="s">
        <v>88</v>
      </c>
      <c r="D21" s="106" t="s">
        <v>61</v>
      </c>
      <c r="E21" s="108" t="s">
        <v>88</v>
      </c>
      <c r="F21" s="108" t="s">
        <v>89</v>
      </c>
      <c r="G21" s="106" t="s">
        <v>62</v>
      </c>
      <c r="H21" s="106" t="s">
        <v>58</v>
      </c>
      <c r="I21" s="106" t="s">
        <v>35</v>
      </c>
    </row>
    <row r="22" spans="1:9" ht="20.100000000000001" customHeight="1" x14ac:dyDescent="0.25">
      <c r="A22" s="100"/>
      <c r="B22" s="64">
        <v>4</v>
      </c>
      <c r="C22" s="109"/>
      <c r="D22" s="107"/>
      <c r="E22" s="109"/>
      <c r="F22" s="109"/>
      <c r="G22" s="107"/>
      <c r="H22" s="107"/>
      <c r="I22" s="107"/>
    </row>
    <row r="23" spans="1:9" x14ac:dyDescent="0.25">
      <c r="A23" s="65" t="s">
        <v>93</v>
      </c>
      <c r="C23" s="66"/>
      <c r="D23" s="66"/>
      <c r="E23" s="66"/>
      <c r="F23" s="66"/>
      <c r="G23" s="66"/>
      <c r="H23" s="67"/>
      <c r="I23" s="67"/>
    </row>
    <row r="24" spans="1:9" x14ac:dyDescent="0.25">
      <c r="A24" s="55"/>
      <c r="B24" s="87" t="s">
        <v>84</v>
      </c>
      <c r="C24" s="68"/>
      <c r="D24" s="68"/>
      <c r="E24" s="68"/>
      <c r="F24" s="68"/>
    </row>
    <row r="25" spans="1:9" ht="14.25" customHeight="1" x14ac:dyDescent="0.25">
      <c r="A25" s="55"/>
      <c r="B25" s="84"/>
      <c r="C25" s="68"/>
      <c r="D25" s="68"/>
      <c r="E25" s="68"/>
      <c r="F25" s="68"/>
      <c r="G25" s="85" t="s">
        <v>92</v>
      </c>
      <c r="I25" s="69"/>
    </row>
    <row r="26" spans="1:9" ht="14.25" customHeight="1" x14ac:dyDescent="0.25">
      <c r="A26" s="55"/>
      <c r="B26" s="84"/>
      <c r="C26" s="68"/>
      <c r="D26" s="68"/>
      <c r="E26" s="68"/>
      <c r="F26" s="68"/>
      <c r="G26" s="68"/>
      <c r="H26" s="69" t="s">
        <v>90</v>
      </c>
      <c r="I26" s="69"/>
    </row>
    <row r="27" spans="1:9" ht="27.75" customHeight="1" x14ac:dyDescent="0.25">
      <c r="A27" s="55"/>
      <c r="B27" s="84"/>
      <c r="C27" s="68"/>
      <c r="D27" s="68"/>
      <c r="E27" s="68"/>
      <c r="F27" s="68"/>
      <c r="G27" s="68"/>
      <c r="H27" s="86" t="s">
        <v>91</v>
      </c>
      <c r="I27" s="69"/>
    </row>
    <row r="28" spans="1:9" ht="6.75" customHeight="1" x14ac:dyDescent="0.25">
      <c r="A28" s="55"/>
      <c r="B28" s="70"/>
      <c r="C28" s="71"/>
      <c r="D28" s="71"/>
      <c r="E28" s="71"/>
      <c r="F28" s="71"/>
      <c r="G28" s="71"/>
      <c r="H28" s="71"/>
      <c r="I28" s="71"/>
    </row>
    <row r="29" spans="1:9" x14ac:dyDescent="0.25">
      <c r="A29" s="100" t="s">
        <v>63</v>
      </c>
      <c r="B29" s="72">
        <v>1</v>
      </c>
      <c r="C29" s="54" t="s">
        <v>35</v>
      </c>
      <c r="D29" s="73" t="s">
        <v>45</v>
      </c>
      <c r="E29" s="54" t="s">
        <v>44</v>
      </c>
      <c r="F29" s="54" t="s">
        <v>58</v>
      </c>
      <c r="G29" s="54" t="s">
        <v>47</v>
      </c>
      <c r="H29" s="54" t="s">
        <v>58</v>
      </c>
      <c r="I29" s="54" t="s">
        <v>35</v>
      </c>
    </row>
    <row r="30" spans="1:9" x14ac:dyDescent="0.25">
      <c r="A30" s="101"/>
      <c r="B30" s="74">
        <v>2</v>
      </c>
      <c r="C30" s="34" t="s">
        <v>35</v>
      </c>
      <c r="D30" s="75" t="s">
        <v>45</v>
      </c>
      <c r="E30" s="30" t="s">
        <v>44</v>
      </c>
      <c r="F30" s="30" t="s">
        <v>58</v>
      </c>
      <c r="G30" s="30" t="s">
        <v>47</v>
      </c>
      <c r="H30" s="30" t="s">
        <v>58</v>
      </c>
      <c r="I30" s="30" t="s">
        <v>35</v>
      </c>
    </row>
    <row r="31" spans="1:9" x14ac:dyDescent="0.25">
      <c r="A31" s="101"/>
      <c r="B31" s="74">
        <v>3</v>
      </c>
      <c r="C31" s="30" t="s">
        <v>35</v>
      </c>
      <c r="D31" s="75" t="s">
        <v>45</v>
      </c>
      <c r="E31" s="76" t="s">
        <v>27</v>
      </c>
      <c r="F31" s="30" t="s">
        <v>27</v>
      </c>
      <c r="G31" s="30" t="s">
        <v>41</v>
      </c>
      <c r="H31" s="30" t="s">
        <v>27</v>
      </c>
      <c r="I31" s="30" t="s">
        <v>47</v>
      </c>
    </row>
    <row r="32" spans="1:9" x14ac:dyDescent="0.25">
      <c r="A32" s="102"/>
      <c r="B32" s="77">
        <v>4</v>
      </c>
      <c r="C32" s="30" t="s">
        <v>35</v>
      </c>
      <c r="D32" s="75" t="s">
        <v>45</v>
      </c>
      <c r="E32" s="78" t="s">
        <v>27</v>
      </c>
      <c r="F32" s="30" t="s">
        <v>27</v>
      </c>
      <c r="G32" s="30" t="s">
        <v>41</v>
      </c>
      <c r="H32" s="30" t="s">
        <v>27</v>
      </c>
      <c r="I32" s="30" t="s">
        <v>47</v>
      </c>
    </row>
    <row r="33" spans="1:9" x14ac:dyDescent="0.25">
      <c r="A33" s="39"/>
      <c r="B33" s="79"/>
      <c r="C33" s="79"/>
      <c r="D33" s="79"/>
      <c r="E33" s="79"/>
      <c r="F33" s="79"/>
      <c r="G33" s="79"/>
      <c r="H33" s="80"/>
      <c r="I33" s="80"/>
    </row>
    <row r="34" spans="1:9" ht="63" x14ac:dyDescent="0.25">
      <c r="A34" s="81" t="s">
        <v>65</v>
      </c>
      <c r="B34" s="82"/>
      <c r="C34" s="82"/>
      <c r="D34" s="82"/>
      <c r="E34" s="82"/>
      <c r="F34" s="82"/>
      <c r="G34" s="82"/>
      <c r="H34" s="82"/>
      <c r="I34" s="82"/>
    </row>
    <row r="35" spans="1:9" x14ac:dyDescent="0.25">
      <c r="A35" s="49" t="s">
        <v>66</v>
      </c>
      <c r="B35" s="50" t="s">
        <v>67</v>
      </c>
      <c r="C35" s="50" t="str">
        <f t="shared" ref="C35:I35" si="0">C6</f>
        <v>HT12 - 1</v>
      </c>
      <c r="D35" s="50" t="str">
        <f t="shared" si="0"/>
        <v>HT12 - 2</v>
      </c>
      <c r="E35" s="50" t="str">
        <f t="shared" si="0"/>
        <v>HT12 - 3</v>
      </c>
      <c r="F35" s="50" t="str">
        <f t="shared" si="0"/>
        <v>HT12 - 4</v>
      </c>
      <c r="G35" s="50" t="str">
        <f t="shared" si="0"/>
        <v>HT12 - 5</v>
      </c>
      <c r="H35" s="50" t="str">
        <f t="shared" si="0"/>
        <v>HT12 - 6</v>
      </c>
      <c r="I35" s="50" t="str">
        <f t="shared" si="0"/>
        <v>HT12 - 7</v>
      </c>
    </row>
    <row r="36" spans="1:9" x14ac:dyDescent="0.25">
      <c r="A36" s="49">
        <v>1</v>
      </c>
      <c r="B36" s="51" t="s">
        <v>68</v>
      </c>
      <c r="C36" s="51">
        <f>COUNTIF(C$9:C$30,"Toán*")</f>
        <v>2</v>
      </c>
      <c r="D36" s="51">
        <f>COUNTIF(D$11:D$32,"Toán*")</f>
        <v>4</v>
      </c>
      <c r="E36" s="51">
        <f>COUNTIF(E$7:E$28,"Toán*")</f>
        <v>1</v>
      </c>
      <c r="F36" s="51">
        <f>COUNTIF(F$11:F$28,"Toán*")</f>
        <v>1</v>
      </c>
      <c r="G36" s="51">
        <f>COUNTIF(G$9:G$32,"Toán*")</f>
        <v>3</v>
      </c>
      <c r="H36" s="51">
        <f>COUNTIF(H$7:H$30,"Toán*")</f>
        <v>3</v>
      </c>
      <c r="I36" s="51">
        <f>COUNTIF(I$7:I$28,"Toán*")</f>
        <v>1</v>
      </c>
    </row>
    <row r="37" spans="1:9" x14ac:dyDescent="0.25">
      <c r="A37" s="49">
        <v>2</v>
      </c>
      <c r="B37" s="51" t="s">
        <v>69</v>
      </c>
      <c r="C37" s="51">
        <f>COUNTIF(C$9:C$30,"Lý*")</f>
        <v>1</v>
      </c>
      <c r="D37" s="51">
        <f>COUNTIF(D$11:D$32,"Lý*")</f>
        <v>1</v>
      </c>
      <c r="E37" s="51">
        <f>COUNTIF(E$7:E$28,"Lý*")</f>
        <v>1</v>
      </c>
      <c r="F37" s="51">
        <f>COUNTIF(F$11:F$28,"Lý*")</f>
        <v>0</v>
      </c>
      <c r="G37" s="51">
        <f>COUNTIF(G$9:G$32,"Lý*")</f>
        <v>0</v>
      </c>
      <c r="H37" s="51">
        <f>COUNTIF(H$7:H$30,"Lý*")</f>
        <v>1</v>
      </c>
      <c r="I37" s="51">
        <f>COUNTIF(I$7:I$28,"Lý*")</f>
        <v>1</v>
      </c>
    </row>
    <row r="38" spans="1:9" x14ac:dyDescent="0.25">
      <c r="A38" s="49">
        <v>3</v>
      </c>
      <c r="B38" s="51" t="s">
        <v>70</v>
      </c>
      <c r="C38" s="51">
        <f>COUNTIF(C$9:C$30,"Hóa*")</f>
        <v>1</v>
      </c>
      <c r="D38" s="51">
        <f>COUNTIF(D$11:D$32,"Hóa*")</f>
        <v>1</v>
      </c>
      <c r="E38" s="51">
        <f>COUNTIF(E$7:E$28,"Hóa*")</f>
        <v>1</v>
      </c>
      <c r="F38" s="51">
        <f>COUNTIF(F$11:F$28,"Hóa*")</f>
        <v>1</v>
      </c>
      <c r="G38" s="51">
        <f>COUNTIF(G$9:G$32,"Hóa*")</f>
        <v>1</v>
      </c>
      <c r="H38" s="51">
        <f>COUNTIF(H$7:H$30,"Hóa*")</f>
        <v>1</v>
      </c>
      <c r="I38" s="51">
        <f>COUNTIF(I$7:I$28,"Hóa*")</f>
        <v>1</v>
      </c>
    </row>
    <row r="39" spans="1:9" x14ac:dyDescent="0.25">
      <c r="A39" s="49">
        <v>4</v>
      </c>
      <c r="B39" s="51" t="s">
        <v>71</v>
      </c>
      <c r="C39" s="51">
        <f>COUNTIF(C$9:C$30,"Sinh*")</f>
        <v>1</v>
      </c>
      <c r="D39" s="51">
        <f>COUNTIF(D$11:D$32,"Sinh*")</f>
        <v>1</v>
      </c>
      <c r="E39" s="51">
        <f>COUNTIF(E$7:E$28,"Sinh*")</f>
        <v>1</v>
      </c>
      <c r="F39" s="51">
        <f>COUNTIF(F$11:F$28,"Sinh*")</f>
        <v>1</v>
      </c>
      <c r="G39" s="51">
        <f>COUNTIF(G$9:G$32,"Sinh*")</f>
        <v>1</v>
      </c>
      <c r="H39" s="51">
        <f>COUNTIF(H$7:H$30,"Sinh*")</f>
        <v>1</v>
      </c>
      <c r="I39" s="51">
        <f>COUNTIF(I$7:I$28,"Sinh*")</f>
        <v>1</v>
      </c>
    </row>
    <row r="40" spans="1:9" x14ac:dyDescent="0.25">
      <c r="A40" s="49">
        <v>5</v>
      </c>
      <c r="B40" s="51" t="s">
        <v>72</v>
      </c>
      <c r="C40" s="51">
        <f>COUNTIF(C$9:C$30,"Văn*")</f>
        <v>1</v>
      </c>
      <c r="D40" s="51">
        <f>COUNTIF(D$11:D$32,"Văn*")</f>
        <v>0</v>
      </c>
      <c r="E40" s="51">
        <f>COUNTIF(E$7:E$28,"Văn*")</f>
        <v>0</v>
      </c>
      <c r="F40" s="51">
        <f>COUNTIF(F$11:F$28,"Văn*")</f>
        <v>0</v>
      </c>
      <c r="G40" s="51">
        <f>COUNTIF(G$9:G$32,"Văn*")</f>
        <v>2</v>
      </c>
      <c r="H40" s="51">
        <f>COUNTIF(H$7:H$30,"Văn*")</f>
        <v>0</v>
      </c>
      <c r="I40" s="51">
        <f>COUNTIF(I$7:I$28,"Văn*")</f>
        <v>0</v>
      </c>
    </row>
    <row r="41" spans="1:9" x14ac:dyDescent="0.25">
      <c r="A41" s="49">
        <v>8</v>
      </c>
      <c r="B41" s="51" t="s">
        <v>73</v>
      </c>
      <c r="C41" s="51">
        <f>COUNTIF(C$9:C$30,"Anh*")</f>
        <v>1</v>
      </c>
      <c r="D41" s="51">
        <f>COUNTIF(D$11:D$32,"Anh*")</f>
        <v>1</v>
      </c>
      <c r="E41" s="51">
        <f>COUNTIF(E$7:E$28,"Anh*")</f>
        <v>1</v>
      </c>
      <c r="F41" s="51">
        <f>COUNTIF(F$11:F$28,"Anh*")</f>
        <v>1</v>
      </c>
      <c r="G41" s="51">
        <f>COUNTIF(G$9:G$32,"Anh*")</f>
        <v>1</v>
      </c>
      <c r="H41" s="51">
        <f>COUNTIF(H$7:H$30,"Anh*")</f>
        <v>0</v>
      </c>
      <c r="I41" s="51">
        <f>COUNTIF(I$7:I$28,"Anh*")</f>
        <v>1</v>
      </c>
    </row>
    <row r="42" spans="1:9" x14ac:dyDescent="0.25">
      <c r="A42" s="51" t="s">
        <v>74</v>
      </c>
      <c r="B42" s="51"/>
      <c r="C42" s="51">
        <f t="shared" ref="C42:I42" si="1">SUM(C36:C41)</f>
        <v>7</v>
      </c>
      <c r="D42" s="51">
        <f t="shared" si="1"/>
        <v>8</v>
      </c>
      <c r="E42" s="51">
        <f t="shared" si="1"/>
        <v>5</v>
      </c>
      <c r="F42" s="51">
        <f t="shared" si="1"/>
        <v>4</v>
      </c>
      <c r="G42" s="51">
        <f t="shared" si="1"/>
        <v>8</v>
      </c>
      <c r="H42" s="51">
        <f t="shared" si="1"/>
        <v>6</v>
      </c>
      <c r="I42" s="51">
        <f t="shared" si="1"/>
        <v>5</v>
      </c>
    </row>
    <row r="43" spans="1:9" x14ac:dyDescent="0.25">
      <c r="A43" s="83"/>
      <c r="B43" s="83"/>
      <c r="C43" s="83"/>
      <c r="D43" s="83"/>
      <c r="E43" s="83"/>
      <c r="F43" s="83"/>
      <c r="G43" s="83"/>
      <c r="H43" s="83"/>
      <c r="I43" s="83"/>
    </row>
    <row r="44" spans="1:9" x14ac:dyDescent="0.25">
      <c r="A44" s="83"/>
      <c r="B44" s="83"/>
      <c r="C44" s="83">
        <f>COUNTA(C9:C30)</f>
        <v>9</v>
      </c>
      <c r="D44" s="83">
        <f>COUNTA(D11:D32)</f>
        <v>10</v>
      </c>
      <c r="E44" s="83">
        <f>COUNTA(E7:E28)</f>
        <v>7</v>
      </c>
      <c r="F44" s="83">
        <f>COUNTA(F11:F28)</f>
        <v>6</v>
      </c>
      <c r="G44" s="83">
        <f>COUNTA(G9:G32)</f>
        <v>11</v>
      </c>
      <c r="H44" s="83">
        <f>COUNTA(H7:H30)</f>
        <v>10</v>
      </c>
      <c r="I44" s="83">
        <f>COUNTA(I7:I28)</f>
        <v>7</v>
      </c>
    </row>
  </sheetData>
  <mergeCells count="61">
    <mergeCell ref="A7:A10"/>
    <mergeCell ref="A11:A14"/>
    <mergeCell ref="A15:A18"/>
    <mergeCell ref="A29:A32"/>
    <mergeCell ref="C7:C8"/>
    <mergeCell ref="C9:C10"/>
    <mergeCell ref="A19:A22"/>
    <mergeCell ref="C15:C16"/>
    <mergeCell ref="I7:I8"/>
    <mergeCell ref="D7:D8"/>
    <mergeCell ref="E9:E10"/>
    <mergeCell ref="H9:H10"/>
    <mergeCell ref="E7:E8"/>
    <mergeCell ref="G7:G8"/>
    <mergeCell ref="F7:F8"/>
    <mergeCell ref="G9:G10"/>
    <mergeCell ref="H7:H8"/>
    <mergeCell ref="I9:I10"/>
    <mergeCell ref="D9:D10"/>
    <mergeCell ref="F9:F10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C11:C12"/>
    <mergeCell ref="D11:D12"/>
    <mergeCell ref="E11:E12"/>
    <mergeCell ref="F11:F12"/>
    <mergeCell ref="G11:G12"/>
    <mergeCell ref="I15:I16"/>
    <mergeCell ref="D15:D16"/>
    <mergeCell ref="H15:H16"/>
    <mergeCell ref="I17:I18"/>
    <mergeCell ref="G19:G20"/>
    <mergeCell ref="F19:F20"/>
    <mergeCell ref="G15:G16"/>
    <mergeCell ref="F17:F18"/>
    <mergeCell ref="E17:E18"/>
    <mergeCell ref="G17:G18"/>
    <mergeCell ref="F15:F16"/>
    <mergeCell ref="E15:E16"/>
    <mergeCell ref="H17:H18"/>
    <mergeCell ref="H19:H20"/>
    <mergeCell ref="I21:I22"/>
    <mergeCell ref="C17:C18"/>
    <mergeCell ref="D17:D18"/>
    <mergeCell ref="I19:I20"/>
    <mergeCell ref="C21:C22"/>
    <mergeCell ref="D21:D22"/>
    <mergeCell ref="F21:F22"/>
    <mergeCell ref="E21:E22"/>
    <mergeCell ref="G21:G22"/>
    <mergeCell ref="H21:H22"/>
    <mergeCell ref="E19:E20"/>
    <mergeCell ref="D19:D20"/>
    <mergeCell ref="C19:C20"/>
  </mergeCells>
  <dataValidations count="1">
    <dataValidation type="list" allowBlank="1" showInputMessage="1" showErrorMessage="1" sqref="H33:I33 C28:I28">
      <formula1>#REF!</formula1>
    </dataValidation>
  </dataValidations>
  <pageMargins left="0.7" right="0.2" top="0.75" bottom="0.2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13" zoomScale="120" zoomScaleNormal="120" workbookViewId="0">
      <selection activeCell="E30" sqref="E30"/>
    </sheetView>
  </sheetViews>
  <sheetFormatPr defaultRowHeight="15" x14ac:dyDescent="0.25"/>
  <cols>
    <col min="5" max="5" width="10.140625" customWidth="1"/>
    <col min="10" max="10" width="9" customWidth="1"/>
  </cols>
  <sheetData>
    <row r="1" spans="1:25" ht="15.75" x14ac:dyDescent="0.25">
      <c r="A1" s="56" t="s">
        <v>85</v>
      </c>
      <c r="B1" s="56"/>
      <c r="C1" s="56"/>
      <c r="D1" s="56"/>
    </row>
    <row r="2" spans="1:25" ht="15.75" x14ac:dyDescent="0.25">
      <c r="A2" s="58" t="s">
        <v>86</v>
      </c>
      <c r="B2" s="58"/>
      <c r="C2" s="58"/>
      <c r="D2" s="58"/>
    </row>
    <row r="4" spans="1:25" ht="27" x14ac:dyDescent="0.25">
      <c r="A4" s="90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25" x14ac:dyDescent="0.25">
      <c r="A5" s="89" t="s">
        <v>83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3"/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</row>
    <row r="7" spans="1:25" x14ac:dyDescent="0.25">
      <c r="A7" s="121" t="s">
        <v>25</v>
      </c>
      <c r="B7" s="6">
        <v>1</v>
      </c>
      <c r="C7" s="7" t="s">
        <v>26</v>
      </c>
      <c r="D7" s="8" t="s">
        <v>27</v>
      </c>
      <c r="E7" s="7" t="s">
        <v>28</v>
      </c>
      <c r="F7" s="9" t="s">
        <v>29</v>
      </c>
      <c r="G7" s="7" t="s">
        <v>29</v>
      </c>
      <c r="H7" s="7" t="s">
        <v>30</v>
      </c>
      <c r="I7" s="10" t="s">
        <v>26</v>
      </c>
      <c r="J7" s="11"/>
      <c r="K7" s="9" t="s">
        <v>31</v>
      </c>
      <c r="L7" s="9" t="s">
        <v>32</v>
      </c>
      <c r="N7" s="9" t="s">
        <v>34</v>
      </c>
      <c r="Q7" s="9" t="s">
        <v>36</v>
      </c>
      <c r="R7" s="12"/>
      <c r="S7" s="12"/>
      <c r="T7" s="9" t="s">
        <v>37</v>
      </c>
      <c r="U7" s="10" t="s">
        <v>38</v>
      </c>
      <c r="V7" s="9" t="s">
        <v>39</v>
      </c>
      <c r="W7" s="9" t="s">
        <v>40</v>
      </c>
      <c r="X7" s="10" t="s">
        <v>33</v>
      </c>
      <c r="Y7" s="9" t="s">
        <v>42</v>
      </c>
    </row>
    <row r="8" spans="1:25" x14ac:dyDescent="0.25">
      <c r="A8" s="101"/>
      <c r="B8" s="13">
        <v>2</v>
      </c>
      <c r="C8" s="7" t="s">
        <v>26</v>
      </c>
      <c r="D8" s="14" t="s">
        <v>27</v>
      </c>
      <c r="E8" s="7" t="s">
        <v>28</v>
      </c>
      <c r="F8" s="10" t="s">
        <v>29</v>
      </c>
      <c r="G8" s="7" t="s">
        <v>29</v>
      </c>
      <c r="H8" s="7" t="s">
        <v>30</v>
      </c>
      <c r="I8" s="10" t="s">
        <v>26</v>
      </c>
      <c r="J8" s="15"/>
      <c r="K8" s="10" t="s">
        <v>31</v>
      </c>
      <c r="L8" s="10" t="s">
        <v>32</v>
      </c>
      <c r="N8" s="10" t="s">
        <v>34</v>
      </c>
      <c r="Q8" s="10" t="s">
        <v>36</v>
      </c>
      <c r="R8" s="16"/>
      <c r="S8" s="16"/>
      <c r="T8" s="9" t="s">
        <v>37</v>
      </c>
      <c r="U8" s="10" t="s">
        <v>38</v>
      </c>
      <c r="V8" s="10" t="s">
        <v>39</v>
      </c>
      <c r="W8" s="10" t="s">
        <v>40</v>
      </c>
      <c r="X8" s="29" t="s">
        <v>33</v>
      </c>
      <c r="Y8" s="10" t="s">
        <v>42</v>
      </c>
    </row>
    <row r="9" spans="1:25" x14ac:dyDescent="0.25">
      <c r="A9" s="101"/>
      <c r="B9" s="13">
        <v>3</v>
      </c>
      <c r="C9" s="7" t="s">
        <v>27</v>
      </c>
      <c r="E9" s="7" t="s">
        <v>31</v>
      </c>
      <c r="G9" s="7" t="s">
        <v>28</v>
      </c>
      <c r="H9" s="10" t="s">
        <v>31</v>
      </c>
      <c r="I9" s="17" t="s">
        <v>30</v>
      </c>
      <c r="J9" s="16"/>
      <c r="K9" s="10" t="s">
        <v>33</v>
      </c>
      <c r="L9" s="10" t="s">
        <v>42</v>
      </c>
      <c r="N9" s="10" t="s">
        <v>44</v>
      </c>
      <c r="Q9" s="10" t="s">
        <v>29</v>
      </c>
      <c r="R9" s="16"/>
      <c r="S9" s="16"/>
      <c r="T9" s="10" t="s">
        <v>45</v>
      </c>
      <c r="U9" s="10" t="s">
        <v>40</v>
      </c>
      <c r="V9" s="10" t="s">
        <v>34</v>
      </c>
      <c r="W9" s="10" t="s">
        <v>46</v>
      </c>
      <c r="X9" s="9" t="s">
        <v>41</v>
      </c>
      <c r="Y9" s="10" t="s">
        <v>48</v>
      </c>
    </row>
    <row r="10" spans="1:25" x14ac:dyDescent="0.25">
      <c r="A10" s="101"/>
      <c r="B10" s="13">
        <v>4</v>
      </c>
      <c r="C10" s="7" t="s">
        <v>27</v>
      </c>
      <c r="E10" s="7" t="s">
        <v>31</v>
      </c>
      <c r="G10" s="7" t="s">
        <v>28</v>
      </c>
      <c r="H10" s="10" t="s">
        <v>31</v>
      </c>
      <c r="I10" s="7" t="s">
        <v>30</v>
      </c>
      <c r="J10" s="16"/>
      <c r="K10" s="10" t="s">
        <v>33</v>
      </c>
      <c r="L10" s="10" t="s">
        <v>42</v>
      </c>
      <c r="N10" s="10" t="s">
        <v>44</v>
      </c>
      <c r="Q10" s="10" t="s">
        <v>29</v>
      </c>
      <c r="R10" s="16"/>
      <c r="S10" s="16"/>
      <c r="T10" s="10" t="s">
        <v>45</v>
      </c>
      <c r="U10" s="10" t="s">
        <v>40</v>
      </c>
      <c r="V10" s="10" t="s">
        <v>34</v>
      </c>
      <c r="W10" s="10" t="s">
        <v>46</v>
      </c>
      <c r="X10" s="10" t="s">
        <v>41</v>
      </c>
      <c r="Y10" s="10" t="s">
        <v>48</v>
      </c>
    </row>
    <row r="11" spans="1:25" x14ac:dyDescent="0.25">
      <c r="A11" s="102"/>
      <c r="B11" s="13">
        <v>5</v>
      </c>
      <c r="D11" s="18"/>
      <c r="E11" s="19"/>
      <c r="F11" s="20"/>
      <c r="G11" s="19"/>
      <c r="H11" s="20"/>
      <c r="I11" s="19"/>
      <c r="J11" s="15"/>
      <c r="K11" s="19"/>
      <c r="L11" s="19"/>
      <c r="M11" s="19"/>
      <c r="N11" s="19"/>
      <c r="O11" s="19"/>
      <c r="P11" s="19"/>
      <c r="Q11" s="21"/>
      <c r="R11" s="15"/>
      <c r="S11" s="15"/>
      <c r="T11" s="19"/>
      <c r="U11" s="19"/>
      <c r="V11" s="19"/>
      <c r="W11" s="19"/>
      <c r="X11" s="19"/>
      <c r="Y11" s="19"/>
    </row>
    <row r="12" spans="1:25" x14ac:dyDescent="0.25">
      <c r="A12" s="121" t="s">
        <v>49</v>
      </c>
      <c r="B12" s="13">
        <v>1</v>
      </c>
      <c r="C12" s="22" t="s">
        <v>50</v>
      </c>
      <c r="D12" s="22" t="s">
        <v>50</v>
      </c>
      <c r="E12" s="22" t="s">
        <v>50</v>
      </c>
      <c r="F12" s="23" t="s">
        <v>50</v>
      </c>
      <c r="G12" s="22" t="s">
        <v>51</v>
      </c>
      <c r="H12" s="22" t="s">
        <v>51</v>
      </c>
      <c r="I12" s="23" t="s">
        <v>51</v>
      </c>
      <c r="J12" s="10" t="s">
        <v>43</v>
      </c>
      <c r="N12" s="10" t="s">
        <v>32</v>
      </c>
      <c r="O12" s="33" t="s">
        <v>31</v>
      </c>
      <c r="P12" s="32" t="s">
        <v>28</v>
      </c>
      <c r="Q12" s="15"/>
      <c r="R12" s="10" t="s">
        <v>52</v>
      </c>
      <c r="S12" s="10" t="s">
        <v>53</v>
      </c>
      <c r="T12" s="10" t="s">
        <v>34</v>
      </c>
      <c r="U12" s="33" t="s">
        <v>30</v>
      </c>
      <c r="V12" s="10" t="s">
        <v>33</v>
      </c>
      <c r="W12" s="10" t="s">
        <v>54</v>
      </c>
      <c r="Y12" s="10" t="s">
        <v>29</v>
      </c>
    </row>
    <row r="13" spans="1:25" x14ac:dyDescent="0.25">
      <c r="A13" s="101"/>
      <c r="B13" s="13">
        <v>2</v>
      </c>
      <c r="C13" s="22" t="s">
        <v>50</v>
      </c>
      <c r="D13" s="22" t="s">
        <v>50</v>
      </c>
      <c r="E13" s="22" t="s">
        <v>50</v>
      </c>
      <c r="F13" s="23" t="s">
        <v>50</v>
      </c>
      <c r="G13" s="22" t="s">
        <v>51</v>
      </c>
      <c r="H13" s="22" t="s">
        <v>51</v>
      </c>
      <c r="I13" s="23" t="s">
        <v>51</v>
      </c>
      <c r="J13" s="10" t="s">
        <v>43</v>
      </c>
      <c r="N13" s="10" t="s">
        <v>32</v>
      </c>
      <c r="O13" s="33" t="s">
        <v>31</v>
      </c>
      <c r="P13" s="33" t="s">
        <v>28</v>
      </c>
      <c r="Q13" s="16"/>
      <c r="R13" s="10" t="s">
        <v>52</v>
      </c>
      <c r="S13" s="10" t="s">
        <v>53</v>
      </c>
      <c r="T13" s="10" t="s">
        <v>34</v>
      </c>
      <c r="U13" s="33" t="s">
        <v>30</v>
      </c>
      <c r="V13" s="10" t="s">
        <v>33</v>
      </c>
      <c r="W13" s="10" t="s">
        <v>54</v>
      </c>
      <c r="Y13" s="10" t="s">
        <v>29</v>
      </c>
    </row>
    <row r="14" spans="1:25" x14ac:dyDescent="0.25">
      <c r="A14" s="101"/>
      <c r="B14" s="13">
        <v>3</v>
      </c>
      <c r="C14" s="26" t="s">
        <v>55</v>
      </c>
      <c r="D14" s="22" t="s">
        <v>56</v>
      </c>
      <c r="E14" s="8" t="s">
        <v>55</v>
      </c>
      <c r="F14" s="22" t="s">
        <v>56</v>
      </c>
      <c r="G14" s="22" t="s">
        <v>56</v>
      </c>
      <c r="H14" s="23" t="s">
        <v>56</v>
      </c>
      <c r="I14" s="26" t="s">
        <v>55</v>
      </c>
      <c r="J14" s="10" t="s">
        <v>34</v>
      </c>
      <c r="M14" s="16"/>
      <c r="N14" s="10" t="s">
        <v>52</v>
      </c>
      <c r="O14" s="9" t="s">
        <v>35</v>
      </c>
      <c r="P14" s="10" t="s">
        <v>32</v>
      </c>
      <c r="Q14" s="16"/>
      <c r="R14" s="10" t="s">
        <v>45</v>
      </c>
      <c r="S14" s="10" t="s">
        <v>54</v>
      </c>
      <c r="T14" s="10" t="s">
        <v>33</v>
      </c>
      <c r="U14" s="10" t="s">
        <v>53</v>
      </c>
      <c r="V14" s="10" t="s">
        <v>41</v>
      </c>
      <c r="W14" s="10" t="s">
        <v>46</v>
      </c>
      <c r="X14" s="19"/>
      <c r="Y14" s="9" t="s">
        <v>40</v>
      </c>
    </row>
    <row r="15" spans="1:25" x14ac:dyDescent="0.25">
      <c r="A15" s="101"/>
      <c r="B15" s="13">
        <v>4</v>
      </c>
      <c r="C15" s="26" t="s">
        <v>55</v>
      </c>
      <c r="D15" s="22" t="s">
        <v>56</v>
      </c>
      <c r="E15" s="8" t="s">
        <v>55</v>
      </c>
      <c r="F15" s="22" t="s">
        <v>56</v>
      </c>
      <c r="G15" s="22" t="s">
        <v>56</v>
      </c>
      <c r="H15" s="23" t="s">
        <v>56</v>
      </c>
      <c r="I15" s="26" t="s">
        <v>55</v>
      </c>
      <c r="J15" s="29" t="s">
        <v>34</v>
      </c>
      <c r="K15" s="15"/>
      <c r="M15" s="16"/>
      <c r="N15" s="10" t="s">
        <v>52</v>
      </c>
      <c r="O15" s="10" t="s">
        <v>35</v>
      </c>
      <c r="P15" s="10" t="s">
        <v>32</v>
      </c>
      <c r="Q15" s="16"/>
      <c r="R15" s="10" t="s">
        <v>45</v>
      </c>
      <c r="S15" s="10" t="s">
        <v>54</v>
      </c>
      <c r="T15" s="10" t="s">
        <v>33</v>
      </c>
      <c r="U15" s="10" t="s">
        <v>53</v>
      </c>
      <c r="V15" s="10" t="s">
        <v>41</v>
      </c>
      <c r="W15" s="10" t="s">
        <v>46</v>
      </c>
      <c r="X15" s="19"/>
      <c r="Y15" s="10" t="s">
        <v>40</v>
      </c>
    </row>
    <row r="16" spans="1:25" x14ac:dyDescent="0.25">
      <c r="A16" s="102"/>
      <c r="B16" s="13">
        <v>5</v>
      </c>
      <c r="C16" s="19"/>
      <c r="D16" s="19"/>
      <c r="E16" s="22"/>
      <c r="F16" s="10"/>
      <c r="G16" s="19"/>
      <c r="H16" s="25"/>
      <c r="I16" s="19"/>
      <c r="J16" s="19"/>
      <c r="K16" s="15"/>
      <c r="L16" s="22"/>
      <c r="M16" s="15"/>
      <c r="N16" s="19"/>
      <c r="O16" s="19"/>
      <c r="P16" s="19"/>
      <c r="Q16" s="16"/>
      <c r="R16" s="19"/>
      <c r="S16" s="19"/>
      <c r="T16" s="22"/>
      <c r="U16" s="19"/>
      <c r="V16" s="19"/>
      <c r="W16" s="19"/>
      <c r="X16" s="19"/>
      <c r="Y16" s="19"/>
    </row>
    <row r="17" spans="1:25" x14ac:dyDescent="0.25">
      <c r="A17" s="121" t="s">
        <v>57</v>
      </c>
      <c r="B17" s="13">
        <v>1</v>
      </c>
      <c r="C17" s="10" t="s">
        <v>48</v>
      </c>
      <c r="D17" s="7" t="s">
        <v>32</v>
      </c>
      <c r="E17" s="10" t="s">
        <v>48</v>
      </c>
      <c r="F17" s="7" t="s">
        <v>48</v>
      </c>
      <c r="G17" s="10" t="s">
        <v>32</v>
      </c>
      <c r="H17" s="23"/>
      <c r="I17" s="10" t="s">
        <v>48</v>
      </c>
      <c r="K17" s="9" t="s">
        <v>58</v>
      </c>
      <c r="L17" s="10" t="s">
        <v>28</v>
      </c>
      <c r="M17" s="10" t="s">
        <v>39</v>
      </c>
      <c r="N17" s="16"/>
      <c r="O17" s="10" t="s">
        <v>33</v>
      </c>
      <c r="P17" s="10" t="s">
        <v>59</v>
      </c>
      <c r="Q17" s="10" t="s">
        <v>30</v>
      </c>
      <c r="R17" s="10" t="s">
        <v>54</v>
      </c>
      <c r="T17" s="16"/>
      <c r="V17" s="16"/>
      <c r="W17" s="16"/>
      <c r="X17" s="10" t="s">
        <v>34</v>
      </c>
      <c r="Y17" s="24"/>
    </row>
    <row r="18" spans="1:25" x14ac:dyDescent="0.25">
      <c r="A18" s="101"/>
      <c r="B18" s="13">
        <v>2</v>
      </c>
      <c r="C18" s="10" t="s">
        <v>48</v>
      </c>
      <c r="D18" s="7" t="s">
        <v>32</v>
      </c>
      <c r="E18" s="10" t="s">
        <v>48</v>
      </c>
      <c r="F18" s="7" t="s">
        <v>48</v>
      </c>
      <c r="G18" s="10" t="s">
        <v>32</v>
      </c>
      <c r="H18" s="23"/>
      <c r="I18" s="10" t="s">
        <v>48</v>
      </c>
      <c r="K18" s="10" t="s">
        <v>58</v>
      </c>
      <c r="L18" s="10" t="s">
        <v>28</v>
      </c>
      <c r="M18" s="10" t="s">
        <v>39</v>
      </c>
      <c r="N18" s="16"/>
      <c r="O18" s="10" t="s">
        <v>33</v>
      </c>
      <c r="P18" s="10" t="s">
        <v>59</v>
      </c>
      <c r="Q18" s="10" t="s">
        <v>30</v>
      </c>
      <c r="R18" s="10" t="s">
        <v>54</v>
      </c>
      <c r="T18" s="16"/>
      <c r="V18" s="16"/>
      <c r="W18" s="16"/>
      <c r="X18" s="10" t="s">
        <v>34</v>
      </c>
      <c r="Y18" s="24"/>
    </row>
    <row r="19" spans="1:25" x14ac:dyDescent="0.25">
      <c r="A19" s="101"/>
      <c r="B19" s="13">
        <v>3</v>
      </c>
      <c r="C19" s="7" t="s">
        <v>26</v>
      </c>
      <c r="D19" s="10" t="s">
        <v>26</v>
      </c>
      <c r="F19" s="7" t="s">
        <v>30</v>
      </c>
      <c r="K19" s="10" t="s">
        <v>28</v>
      </c>
      <c r="L19" s="10" t="s">
        <v>39</v>
      </c>
      <c r="M19" s="10" t="s">
        <v>53</v>
      </c>
      <c r="N19" s="16"/>
      <c r="O19" s="10" t="s">
        <v>59</v>
      </c>
      <c r="P19" s="10" t="s">
        <v>44</v>
      </c>
      <c r="Q19" s="10" t="s">
        <v>48</v>
      </c>
      <c r="R19" s="10" t="s">
        <v>34</v>
      </c>
      <c r="T19" s="16"/>
      <c r="V19" s="16"/>
      <c r="W19" s="16"/>
      <c r="X19" s="10" t="s">
        <v>52</v>
      </c>
      <c r="Y19" s="24"/>
    </row>
    <row r="20" spans="1:25" x14ac:dyDescent="0.25">
      <c r="A20" s="101"/>
      <c r="B20" s="13">
        <v>4</v>
      </c>
      <c r="C20" s="7" t="s">
        <v>26</v>
      </c>
      <c r="D20" s="10" t="s">
        <v>26</v>
      </c>
      <c r="F20" s="7" t="s">
        <v>30</v>
      </c>
      <c r="K20" s="10" t="s">
        <v>28</v>
      </c>
      <c r="L20" s="10" t="s">
        <v>39</v>
      </c>
      <c r="M20" s="10" t="s">
        <v>53</v>
      </c>
      <c r="N20" s="16"/>
      <c r="O20" s="10" t="s">
        <v>59</v>
      </c>
      <c r="P20" s="10" t="s">
        <v>44</v>
      </c>
      <c r="Q20" s="10" t="s">
        <v>48</v>
      </c>
      <c r="R20" s="10" t="s">
        <v>34</v>
      </c>
      <c r="T20" s="16"/>
      <c r="V20" s="16"/>
      <c r="W20" s="16"/>
      <c r="X20" s="10" t="s">
        <v>52</v>
      </c>
      <c r="Y20" s="24"/>
    </row>
    <row r="21" spans="1:25" x14ac:dyDescent="0.25">
      <c r="A21" s="102"/>
      <c r="B21" s="13">
        <v>5</v>
      </c>
      <c r="C21" s="19"/>
      <c r="D21" s="19"/>
      <c r="E21" s="19"/>
      <c r="F21" s="20"/>
      <c r="G21" s="27"/>
      <c r="H21" s="20"/>
      <c r="I21" s="19"/>
      <c r="J21" s="19"/>
      <c r="K21" s="19"/>
      <c r="L21" s="19"/>
      <c r="M21" s="19"/>
      <c r="N21" s="15"/>
      <c r="O21" s="19"/>
      <c r="P21" s="19"/>
      <c r="Q21" s="19"/>
      <c r="R21" s="19"/>
      <c r="S21" s="19"/>
      <c r="T21" s="15"/>
      <c r="U21" s="19"/>
      <c r="V21" s="15"/>
      <c r="W21" s="15"/>
      <c r="X21" s="22"/>
      <c r="Y21" s="19"/>
    </row>
    <row r="22" spans="1:25" x14ac:dyDescent="0.25">
      <c r="A22" s="121" t="s">
        <v>60</v>
      </c>
      <c r="B22" s="13">
        <v>1</v>
      </c>
      <c r="C22" s="7" t="s">
        <v>28</v>
      </c>
      <c r="D22" s="7" t="s">
        <v>30</v>
      </c>
      <c r="E22" s="7" t="s">
        <v>44</v>
      </c>
      <c r="F22" s="7" t="s">
        <v>58</v>
      </c>
      <c r="G22" s="7" t="s">
        <v>41</v>
      </c>
      <c r="H22" s="23" t="s">
        <v>61</v>
      </c>
      <c r="I22" s="23" t="s">
        <v>62</v>
      </c>
      <c r="J22" s="10" t="s">
        <v>42</v>
      </c>
      <c r="L22" s="10" t="s">
        <v>32</v>
      </c>
      <c r="M22" s="32" t="s">
        <v>33</v>
      </c>
      <c r="O22" s="16"/>
      <c r="P22" s="16"/>
      <c r="Q22" s="19"/>
      <c r="R22" s="24"/>
      <c r="S22" s="10" t="s">
        <v>26</v>
      </c>
      <c r="T22" s="10" t="s">
        <v>39</v>
      </c>
      <c r="U22" s="10" t="s">
        <v>52</v>
      </c>
      <c r="X22" s="16"/>
      <c r="Y22" s="16"/>
    </row>
    <row r="23" spans="1:25" x14ac:dyDescent="0.25">
      <c r="A23" s="101"/>
      <c r="B23" s="13">
        <v>2</v>
      </c>
      <c r="C23" s="7" t="s">
        <v>28</v>
      </c>
      <c r="D23" s="7" t="s">
        <v>30</v>
      </c>
      <c r="E23" s="7" t="s">
        <v>44</v>
      </c>
      <c r="F23" s="7" t="s">
        <v>58</v>
      </c>
      <c r="G23" s="28" t="s">
        <v>41</v>
      </c>
      <c r="H23" s="23" t="s">
        <v>61</v>
      </c>
      <c r="I23" s="23" t="s">
        <v>62</v>
      </c>
      <c r="J23" s="10" t="s">
        <v>42</v>
      </c>
      <c r="L23" s="10" t="s">
        <v>32</v>
      </c>
      <c r="M23" s="33" t="s">
        <v>33</v>
      </c>
      <c r="O23" s="16"/>
      <c r="P23" s="16"/>
      <c r="Q23" s="19"/>
      <c r="R23" s="24"/>
      <c r="S23" s="10" t="s">
        <v>26</v>
      </c>
      <c r="T23" s="10" t="s">
        <v>39</v>
      </c>
      <c r="U23" s="10" t="s">
        <v>52</v>
      </c>
      <c r="X23" s="16"/>
      <c r="Y23" s="16"/>
    </row>
    <row r="24" spans="1:25" x14ac:dyDescent="0.25">
      <c r="A24" s="101"/>
      <c r="B24" s="13">
        <v>3</v>
      </c>
      <c r="C24" s="22" t="s">
        <v>61</v>
      </c>
      <c r="D24" s="23" t="s">
        <v>61</v>
      </c>
      <c r="E24" s="22" t="s">
        <v>61</v>
      </c>
      <c r="F24" s="22" t="s">
        <v>62</v>
      </c>
      <c r="G24" s="23" t="s">
        <v>62</v>
      </c>
      <c r="H24" s="17" t="s">
        <v>58</v>
      </c>
      <c r="I24" s="7" t="s">
        <v>35</v>
      </c>
      <c r="J24" s="10" t="s">
        <v>43</v>
      </c>
      <c r="L24" s="10" t="s">
        <v>42</v>
      </c>
      <c r="M24" s="33" t="s">
        <v>28</v>
      </c>
      <c r="O24" s="16"/>
      <c r="P24" s="16"/>
      <c r="Q24" s="19"/>
      <c r="S24" s="10" t="s">
        <v>30</v>
      </c>
      <c r="T24" s="10" t="s">
        <v>45</v>
      </c>
      <c r="U24" s="9" t="s">
        <v>53</v>
      </c>
      <c r="X24" s="16"/>
      <c r="Y24" s="15"/>
    </row>
    <row r="25" spans="1:25" x14ac:dyDescent="0.25">
      <c r="A25" s="101"/>
      <c r="B25" s="13">
        <v>4</v>
      </c>
      <c r="C25" s="22" t="s">
        <v>61</v>
      </c>
      <c r="D25" s="23" t="s">
        <v>61</v>
      </c>
      <c r="E25" s="22" t="s">
        <v>61</v>
      </c>
      <c r="F25" s="22" t="s">
        <v>62</v>
      </c>
      <c r="G25" s="23" t="s">
        <v>62</v>
      </c>
      <c r="H25" s="7" t="s">
        <v>58</v>
      </c>
      <c r="I25" s="7" t="s">
        <v>35</v>
      </c>
      <c r="J25" s="10" t="s">
        <v>43</v>
      </c>
      <c r="L25" s="10" t="s">
        <v>42</v>
      </c>
      <c r="M25" s="33" t="s">
        <v>28</v>
      </c>
      <c r="O25" s="16"/>
      <c r="P25" s="16"/>
      <c r="Q25" s="19"/>
      <c r="S25" s="10" t="s">
        <v>30</v>
      </c>
      <c r="T25" s="29" t="s">
        <v>45</v>
      </c>
      <c r="U25" s="10" t="s">
        <v>53</v>
      </c>
      <c r="X25" s="16"/>
      <c r="Y25" s="15"/>
    </row>
    <row r="26" spans="1:25" x14ac:dyDescent="0.25">
      <c r="A26" s="102"/>
      <c r="B26" s="13">
        <v>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  <c r="P26" s="15"/>
      <c r="Q26" s="19"/>
      <c r="R26" s="19"/>
      <c r="S26" s="19"/>
      <c r="T26" s="19"/>
      <c r="U26" s="22"/>
      <c r="V26" s="20"/>
      <c r="W26" s="19"/>
      <c r="X26" s="15"/>
      <c r="Y26" s="15"/>
    </row>
    <row r="27" spans="1:25" ht="15.75" x14ac:dyDescent="0.25">
      <c r="A27" s="121" t="s">
        <v>63</v>
      </c>
      <c r="B27" s="13">
        <v>1</v>
      </c>
      <c r="C27" s="30" t="s">
        <v>35</v>
      </c>
      <c r="D27" s="31" t="s">
        <v>45</v>
      </c>
      <c r="E27" s="32" t="s">
        <v>44</v>
      </c>
      <c r="F27" s="33" t="s">
        <v>58</v>
      </c>
      <c r="G27" s="33" t="s">
        <v>47</v>
      </c>
      <c r="H27" s="32" t="s">
        <v>58</v>
      </c>
      <c r="I27" s="33" t="s">
        <v>35</v>
      </c>
      <c r="J27" s="10" t="s">
        <v>42</v>
      </c>
      <c r="K27" s="9" t="s">
        <v>58</v>
      </c>
      <c r="L27" s="16"/>
      <c r="M27" s="10" t="s">
        <v>33</v>
      </c>
      <c r="N27" s="33" t="s">
        <v>44</v>
      </c>
      <c r="O27" s="10" t="s">
        <v>35</v>
      </c>
      <c r="P27" s="10" t="s">
        <v>43</v>
      </c>
      <c r="Q27" s="10" t="s">
        <v>36</v>
      </c>
      <c r="R27" s="10" t="s">
        <v>64</v>
      </c>
      <c r="S27" s="10" t="s">
        <v>53</v>
      </c>
      <c r="U27" s="15"/>
      <c r="V27" s="33" t="s">
        <v>47</v>
      </c>
      <c r="W27" s="33" t="s">
        <v>30</v>
      </c>
      <c r="X27" s="10" t="s">
        <v>41</v>
      </c>
      <c r="Y27" s="10" t="s">
        <v>34</v>
      </c>
    </row>
    <row r="28" spans="1:25" ht="15.75" x14ac:dyDescent="0.25">
      <c r="A28" s="101"/>
      <c r="B28" s="13">
        <v>2</v>
      </c>
      <c r="C28" s="34" t="s">
        <v>35</v>
      </c>
      <c r="D28" s="31" t="s">
        <v>45</v>
      </c>
      <c r="E28" s="33" t="s">
        <v>44</v>
      </c>
      <c r="F28" s="33" t="s">
        <v>58</v>
      </c>
      <c r="G28" s="33" t="s">
        <v>47</v>
      </c>
      <c r="H28" s="33" t="s">
        <v>58</v>
      </c>
      <c r="I28" s="33" t="s">
        <v>35</v>
      </c>
      <c r="J28" s="10" t="s">
        <v>42</v>
      </c>
      <c r="K28" s="10" t="s">
        <v>58</v>
      </c>
      <c r="L28" s="16"/>
      <c r="M28" s="10" t="s">
        <v>33</v>
      </c>
      <c r="N28" s="33" t="s">
        <v>44</v>
      </c>
      <c r="O28" s="10" t="s">
        <v>35</v>
      </c>
      <c r="P28" s="10" t="s">
        <v>43</v>
      </c>
      <c r="Q28" s="10" t="s">
        <v>36</v>
      </c>
      <c r="R28" s="10" t="s">
        <v>64</v>
      </c>
      <c r="S28" s="10" t="s">
        <v>53</v>
      </c>
      <c r="U28" s="15"/>
      <c r="V28" s="33" t="s">
        <v>47</v>
      </c>
      <c r="W28" s="33" t="s">
        <v>30</v>
      </c>
      <c r="X28" s="10" t="s">
        <v>41</v>
      </c>
      <c r="Y28" s="10" t="s">
        <v>34</v>
      </c>
    </row>
    <row r="29" spans="1:25" x14ac:dyDescent="0.25">
      <c r="A29" s="101"/>
      <c r="B29" s="13">
        <v>3</v>
      </c>
      <c r="C29" s="33" t="s">
        <v>35</v>
      </c>
      <c r="D29" s="31" t="s">
        <v>45</v>
      </c>
      <c r="E29" s="35" t="s">
        <v>27</v>
      </c>
      <c r="F29" s="33" t="s">
        <v>27</v>
      </c>
      <c r="G29" s="33" t="s">
        <v>41</v>
      </c>
      <c r="H29" s="33" t="s">
        <v>27</v>
      </c>
      <c r="I29" s="33" t="s">
        <v>47</v>
      </c>
      <c r="J29" s="33" t="s">
        <v>32</v>
      </c>
      <c r="K29" s="10" t="s">
        <v>64</v>
      </c>
      <c r="L29" s="16"/>
      <c r="M29" s="10" t="s">
        <v>53</v>
      </c>
      <c r="N29" s="10" t="s">
        <v>52</v>
      </c>
      <c r="O29" s="10" t="s">
        <v>28</v>
      </c>
      <c r="P29" s="10" t="s">
        <v>44</v>
      </c>
      <c r="Q29" s="10" t="s">
        <v>48</v>
      </c>
      <c r="R29" s="10" t="s">
        <v>45</v>
      </c>
      <c r="S29" s="10" t="s">
        <v>54</v>
      </c>
      <c r="U29" s="16"/>
      <c r="V29" s="33" t="s">
        <v>41</v>
      </c>
      <c r="W29" s="10" t="s">
        <v>26</v>
      </c>
      <c r="X29" s="10" t="s">
        <v>47</v>
      </c>
      <c r="Y29" s="10" t="s">
        <v>42</v>
      </c>
    </row>
    <row r="30" spans="1:25" x14ac:dyDescent="0.25">
      <c r="A30" s="102"/>
      <c r="B30" s="36">
        <v>4</v>
      </c>
      <c r="C30" s="33" t="s">
        <v>35</v>
      </c>
      <c r="D30" s="31" t="s">
        <v>45</v>
      </c>
      <c r="E30" s="37" t="s">
        <v>27</v>
      </c>
      <c r="F30" s="33" t="s">
        <v>27</v>
      </c>
      <c r="G30" s="33" t="s">
        <v>41</v>
      </c>
      <c r="H30" s="33" t="s">
        <v>27</v>
      </c>
      <c r="I30" s="33" t="s">
        <v>47</v>
      </c>
      <c r="J30" s="33" t="s">
        <v>32</v>
      </c>
      <c r="K30" s="29" t="s">
        <v>64</v>
      </c>
      <c r="L30" s="38"/>
      <c r="M30" s="29" t="s">
        <v>53</v>
      </c>
      <c r="N30" s="10" t="s">
        <v>52</v>
      </c>
      <c r="O30" s="29" t="s">
        <v>28</v>
      </c>
      <c r="P30" s="10" t="s">
        <v>44</v>
      </c>
      <c r="Q30" s="29" t="s">
        <v>48</v>
      </c>
      <c r="R30" s="10" t="s">
        <v>45</v>
      </c>
      <c r="S30" s="29" t="s">
        <v>54</v>
      </c>
      <c r="U30" s="38"/>
      <c r="V30" s="33" t="s">
        <v>41</v>
      </c>
      <c r="W30" s="10" t="s">
        <v>26</v>
      </c>
      <c r="X30" s="10" t="s">
        <v>47</v>
      </c>
      <c r="Y30" s="29" t="s">
        <v>42</v>
      </c>
    </row>
    <row r="31" spans="1:25" ht="15.75" x14ac:dyDescent="0.25">
      <c r="A31" s="39"/>
      <c r="B31" s="40"/>
      <c r="C31" s="40"/>
      <c r="D31" s="40"/>
      <c r="E31" s="40"/>
      <c r="F31" s="40"/>
      <c r="G31" s="40"/>
      <c r="H31" s="41"/>
      <c r="I31" s="41"/>
      <c r="J31" s="42"/>
      <c r="K31" s="42"/>
      <c r="L31" s="41"/>
      <c r="M31" s="42"/>
      <c r="N31" s="43"/>
      <c r="O31" s="42"/>
      <c r="P31" s="42"/>
      <c r="Q31" s="42"/>
      <c r="R31" s="42"/>
      <c r="S31" s="42"/>
      <c r="T31" s="42"/>
      <c r="U31" s="41"/>
      <c r="V31" s="44"/>
      <c r="W31" s="44"/>
      <c r="X31" s="42"/>
      <c r="Y31" s="42"/>
    </row>
    <row r="32" spans="1:25" ht="135" x14ac:dyDescent="0.3">
      <c r="A32" s="45" t="s">
        <v>65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6"/>
      <c r="S32" s="46"/>
      <c r="T32" s="46"/>
      <c r="U32" s="46"/>
      <c r="V32" s="46"/>
      <c r="W32" s="46"/>
      <c r="X32" s="46"/>
      <c r="Y32" s="48"/>
    </row>
    <row r="33" spans="1:25" ht="15.75" x14ac:dyDescent="0.25">
      <c r="A33" s="49" t="s">
        <v>66</v>
      </c>
      <c r="B33" s="50" t="s">
        <v>67</v>
      </c>
      <c r="C33" s="50" t="str">
        <f t="shared" ref="C33:Y33" si="0">C6</f>
        <v>HT12 - 1</v>
      </c>
      <c r="D33" s="50" t="str">
        <f t="shared" si="0"/>
        <v>HT12 - 2</v>
      </c>
      <c r="E33" s="50" t="str">
        <f t="shared" si="0"/>
        <v>HT12 - 3</v>
      </c>
      <c r="F33" s="50" t="str">
        <f t="shared" si="0"/>
        <v>HT12 - 4</v>
      </c>
      <c r="G33" s="50" t="str">
        <f t="shared" si="0"/>
        <v>HT12 - 5</v>
      </c>
      <c r="H33" s="50" t="str">
        <f t="shared" si="0"/>
        <v>HT12 - 6</v>
      </c>
      <c r="I33" s="50" t="str">
        <f t="shared" si="0"/>
        <v>HT12 - 7</v>
      </c>
      <c r="J33" s="50" t="str">
        <f t="shared" si="0"/>
        <v>HT11 - 1</v>
      </c>
      <c r="K33" s="50" t="str">
        <f t="shared" si="0"/>
        <v>HT11 - 2</v>
      </c>
      <c r="L33" s="50" t="str">
        <f t="shared" si="0"/>
        <v>HT11 - 3</v>
      </c>
      <c r="M33" s="50" t="str">
        <f t="shared" si="0"/>
        <v>HT11 - 4</v>
      </c>
      <c r="N33" s="50" t="str">
        <f t="shared" si="0"/>
        <v>HT11 - 5</v>
      </c>
      <c r="O33" s="50" t="str">
        <f t="shared" si="0"/>
        <v>HT11 - 6</v>
      </c>
      <c r="P33" s="50" t="str">
        <f t="shared" si="0"/>
        <v>HT11 - 7</v>
      </c>
      <c r="Q33" s="50" t="str">
        <f t="shared" si="0"/>
        <v>HT10 - 1</v>
      </c>
      <c r="R33" s="50" t="str">
        <f t="shared" si="0"/>
        <v>HT10 - 2</v>
      </c>
      <c r="S33" s="50" t="str">
        <f t="shared" si="0"/>
        <v>HT10 - 3</v>
      </c>
      <c r="T33" s="50" t="str">
        <f t="shared" si="0"/>
        <v>HT10 - 4</v>
      </c>
      <c r="U33" s="50" t="str">
        <f t="shared" si="0"/>
        <v>HT10 - 5</v>
      </c>
      <c r="V33" s="50" t="str">
        <f t="shared" si="0"/>
        <v>HT10 - 6</v>
      </c>
      <c r="W33" s="50" t="str">
        <f t="shared" si="0"/>
        <v>HT10 - 7</v>
      </c>
      <c r="X33" s="50" t="str">
        <f t="shared" si="0"/>
        <v>HT10 - 8</v>
      </c>
      <c r="Y33" s="50" t="str">
        <f t="shared" si="0"/>
        <v>HT10 - 9</v>
      </c>
    </row>
    <row r="34" spans="1:25" ht="15.75" x14ac:dyDescent="0.25">
      <c r="A34" s="49">
        <v>1</v>
      </c>
      <c r="B34" s="51" t="s">
        <v>68</v>
      </c>
      <c r="C34" s="51">
        <f>COUNTIF(C$9:C$28,"Toán*")</f>
        <v>2</v>
      </c>
      <c r="D34" s="51">
        <f>COUNTIF(D$11:D$30,"Toán*")</f>
        <v>4</v>
      </c>
      <c r="E34" s="51">
        <f>COUNTIF(E$7:E$26,"Toán*")</f>
        <v>2</v>
      </c>
      <c r="F34" s="51">
        <f>COUNTIF(F$11:F$26,"Toán*")</f>
        <v>2</v>
      </c>
      <c r="G34" s="51">
        <f>COUNTIF(G$9:G$30,"Toán*")</f>
        <v>4</v>
      </c>
      <c r="H34" s="51">
        <f>COUNTIF(H$7:H$28,"Toán*")</f>
        <v>4</v>
      </c>
      <c r="I34" s="51">
        <f>COUNTIF(I$7:I$26,"Toán*")</f>
        <v>2</v>
      </c>
      <c r="J34" s="51">
        <f>COUNTIF(J$7:J$28,"Toán*")</f>
        <v>4</v>
      </c>
      <c r="K34" s="51">
        <f>COUNTIF(K$7:K$28,"Toán*")</f>
        <v>4</v>
      </c>
      <c r="L34" s="51">
        <f t="shared" ref="L34:Y34" si="1">COUNTIF(L$7:L$30,"Toán*")</f>
        <v>4</v>
      </c>
      <c r="M34" s="51">
        <f>COUNTIF(M$9:M$30,"Toán*")</f>
        <v>4</v>
      </c>
      <c r="N34" s="51">
        <f>COUNTIF(N$7:N$30,"Toán*")</f>
        <v>4</v>
      </c>
      <c r="O34" s="51">
        <f>COUNTIF(O$9:O$30,"Toán*")</f>
        <v>4</v>
      </c>
      <c r="P34" s="51">
        <f>COUNTIF(P$11:P$30,"Toán*")</f>
        <v>4</v>
      </c>
      <c r="Q34" s="51">
        <f t="shared" si="1"/>
        <v>4</v>
      </c>
      <c r="R34" s="51">
        <f>COUNTIF(R$7:R$26,"Toán*")</f>
        <v>2</v>
      </c>
      <c r="S34" s="51">
        <f t="shared" si="1"/>
        <v>4</v>
      </c>
      <c r="T34" s="51">
        <f>COUNTIF(T$7:T$23,"Toán*")</f>
        <v>2</v>
      </c>
      <c r="U34" s="51">
        <f>COUNTIF(U$9:U$30,"Toán*")</f>
        <v>4</v>
      </c>
      <c r="V34" s="51">
        <f>COUNTIF(V$7:V$30,"Toán*")</f>
        <v>4</v>
      </c>
      <c r="W34" s="51">
        <f>COUNTIF(W$7:W$30,"Toán*")</f>
        <v>4</v>
      </c>
      <c r="X34" s="51">
        <f>COUNTIF(X$11:X$30,"Toán*")</f>
        <v>2</v>
      </c>
      <c r="Y34" s="51">
        <f t="shared" si="1"/>
        <v>4</v>
      </c>
    </row>
    <row r="35" spans="1:25" ht="15.75" x14ac:dyDescent="0.25">
      <c r="A35" s="49">
        <v>2</v>
      </c>
      <c r="B35" s="51" t="s">
        <v>69</v>
      </c>
      <c r="C35" s="51">
        <f>COUNTIF(C$9:C$28,"Lý*")</f>
        <v>2</v>
      </c>
      <c r="D35" s="51">
        <f>COUNTIF(D$11:D$30,"Lý*")</f>
        <v>2</v>
      </c>
      <c r="E35" s="51">
        <f>COUNTIF(E$7:E$26,"Lý*")</f>
        <v>2</v>
      </c>
      <c r="F35" s="51">
        <f>COUNTIF(F$11:F$26,"Lý*")</f>
        <v>0</v>
      </c>
      <c r="G35" s="51">
        <f>COUNTIF(G$9:G$30,"Lý*")</f>
        <v>0</v>
      </c>
      <c r="H35" s="51">
        <f>COUNTIF(H$7:H$28,"Lý*")</f>
        <v>2</v>
      </c>
      <c r="I35" s="51">
        <f>COUNTIF(I$7:I$26,"Lý*")</f>
        <v>2</v>
      </c>
      <c r="J35" s="51">
        <f>COUNTIF(J$7:J$28,"Lý*")</f>
        <v>4</v>
      </c>
      <c r="K35" s="51">
        <f>COUNTIF(K$7:K$28,"Lý*")</f>
        <v>2</v>
      </c>
      <c r="L35" s="51">
        <f t="shared" ref="L35:Y35" si="2">COUNTIF(L$7:L$30,"Lý*")</f>
        <v>2</v>
      </c>
      <c r="M35" s="51">
        <f>COUNTIF(M$9:M$30,"Lý*")</f>
        <v>2</v>
      </c>
      <c r="N35" s="51">
        <f>COUNTIF(N$7:N$30,"Lý*")</f>
        <v>4</v>
      </c>
      <c r="O35" s="51">
        <f>COUNTIF(O$9:O$30,"Lý*")</f>
        <v>2</v>
      </c>
      <c r="P35" s="51">
        <f>COUNTIF(P$11:P$30,"Lý*")</f>
        <v>2</v>
      </c>
      <c r="Q35" s="51">
        <f t="shared" si="2"/>
        <v>2</v>
      </c>
      <c r="R35" s="51">
        <f>COUNTIF(R$7:R$26,"Lý*")</f>
        <v>2</v>
      </c>
      <c r="S35" s="51">
        <f t="shared" si="2"/>
        <v>2</v>
      </c>
      <c r="T35" s="51">
        <f>COUNTIF(T$7:T$23,"Lý*")</f>
        <v>2</v>
      </c>
      <c r="U35" s="51">
        <f>COUNTIF(U$9:U$30,"Lý*")</f>
        <v>2</v>
      </c>
      <c r="V35" s="51">
        <f>COUNTIF(V$7:V$30,"Lý*")</f>
        <v>2</v>
      </c>
      <c r="W35" s="51">
        <f>COUNTIF(W$7:W$30,"Lý*")</f>
        <v>2</v>
      </c>
      <c r="X35" s="51">
        <f>COUNTIF(X$11:X$30,"Lý*")</f>
        <v>2</v>
      </c>
      <c r="Y35" s="51">
        <f t="shared" si="2"/>
        <v>2</v>
      </c>
    </row>
    <row r="36" spans="1:25" ht="15.75" x14ac:dyDescent="0.25">
      <c r="A36" s="49">
        <v>3</v>
      </c>
      <c r="B36" s="51" t="s">
        <v>70</v>
      </c>
      <c r="C36" s="51">
        <f>COUNTIF(C$9:C$28,"Hóa*")</f>
        <v>2</v>
      </c>
      <c r="D36" s="51">
        <f>COUNTIF(D$11:D$30,"Hóa*")</f>
        <v>2</v>
      </c>
      <c r="E36" s="51">
        <f>COUNTIF(E$7:E$26,"Hóa*")</f>
        <v>2</v>
      </c>
      <c r="F36" s="51">
        <f>COUNTIF(F$11:F$26,"Hóa*")</f>
        <v>2</v>
      </c>
      <c r="G36" s="51">
        <f>COUNTIF(G$9:G$30,"Hóa*")</f>
        <v>2</v>
      </c>
      <c r="H36" s="51">
        <f>COUNTIF(H$7:H$28,"Hóa*")</f>
        <v>2</v>
      </c>
      <c r="I36" s="51">
        <f>COUNTIF(I$7:I$26,"Hóa*")</f>
        <v>2</v>
      </c>
      <c r="J36" s="51">
        <f>COUNTIF(J$7:J$28,"Hóa*")</f>
        <v>2</v>
      </c>
      <c r="K36" s="51">
        <f>COUNTIF(K$7:K$28,"Hóa*")</f>
        <v>2</v>
      </c>
      <c r="L36" s="51">
        <f t="shared" ref="L36:Y36" si="3">COUNTIF(L$7:L$30,"Hóa*")</f>
        <v>2</v>
      </c>
      <c r="M36" s="51">
        <f>COUNTIF(M$9:M$30,"Hóa*")</f>
        <v>2</v>
      </c>
      <c r="N36" s="51">
        <f>COUNTIF(N$7:N$30,"Hóa*")</f>
        <v>2</v>
      </c>
      <c r="O36" s="51">
        <f>COUNTIF(O$9:O$30,"Hóa*")</f>
        <v>2</v>
      </c>
      <c r="P36" s="51">
        <f>COUNTIF(P$11:P$30,"Hóa*")</f>
        <v>2</v>
      </c>
      <c r="Q36" s="51">
        <f t="shared" si="3"/>
        <v>2</v>
      </c>
      <c r="R36" s="51">
        <f>COUNTIF(R$7:R$26,"Hóa*")</f>
        <v>2</v>
      </c>
      <c r="S36" s="51">
        <f t="shared" si="3"/>
        <v>2</v>
      </c>
      <c r="T36" s="51">
        <f>COUNTIF(T$7:T$23,"Hóa*")</f>
        <v>2</v>
      </c>
      <c r="U36" s="51">
        <f>COUNTIF(U$9:U$30,"Hóa*")</f>
        <v>2</v>
      </c>
      <c r="V36" s="51">
        <f>COUNTIF(V$7:V$30,"Hóa*")</f>
        <v>2</v>
      </c>
      <c r="W36" s="51">
        <f>COUNTIF(W$7:W$30,"Hóa*")</f>
        <v>2</v>
      </c>
      <c r="X36" s="51">
        <f>COUNTIF(X$11:X$30,"Hóa*")</f>
        <v>2</v>
      </c>
      <c r="Y36" s="51">
        <f t="shared" si="3"/>
        <v>2</v>
      </c>
    </row>
    <row r="37" spans="1:25" ht="15.75" x14ac:dyDescent="0.25">
      <c r="A37" s="49">
        <v>4</v>
      </c>
      <c r="B37" s="51" t="s">
        <v>71</v>
      </c>
      <c r="C37" s="51">
        <f>COUNTIF(C$9:C$28,"Sinh*")</f>
        <v>2</v>
      </c>
      <c r="D37" s="51">
        <f>COUNTIF(D$11:D$30,"Sinh*")</f>
        <v>2</v>
      </c>
      <c r="E37" s="51">
        <f>COUNTIF(E$7:E$26,"Sinh*")</f>
        <v>2</v>
      </c>
      <c r="F37" s="51">
        <f>COUNTIF(F$11:F$26,"Sinh*")</f>
        <v>2</v>
      </c>
      <c r="G37" s="51">
        <f>COUNTIF(G$9:G$30,"Sinh*")</f>
        <v>2</v>
      </c>
      <c r="H37" s="51">
        <f>COUNTIF(H$7:H$28,"Sinh*")</f>
        <v>2</v>
      </c>
      <c r="I37" s="51">
        <f>COUNTIF(I$7:I$26,"Sinh*")</f>
        <v>2</v>
      </c>
      <c r="J37" s="51">
        <f>COUNTIF(J$7:J$28,"Sinh*")</f>
        <v>0</v>
      </c>
      <c r="K37" s="51">
        <f>COUNTIF(K$7:K$28,"Sinh*")</f>
        <v>0</v>
      </c>
      <c r="L37" s="51">
        <f t="shared" ref="L37:Y37" si="4">COUNTIF(L$7:L$30,"Sinh*")</f>
        <v>0</v>
      </c>
      <c r="M37" s="51">
        <f>COUNTIF(M$9:M$30,"Sinh*")</f>
        <v>0</v>
      </c>
      <c r="N37" s="51">
        <f>COUNTIF(N$7:N$30,"Sinh*")</f>
        <v>0</v>
      </c>
      <c r="O37" s="51">
        <f>COUNTIF(O$9:O$30,"Sinh*")</f>
        <v>0</v>
      </c>
      <c r="P37" s="51">
        <f>COUNTIF(P$11:P$30,"Sinh*")</f>
        <v>0</v>
      </c>
      <c r="Q37" s="51">
        <f t="shared" si="4"/>
        <v>0</v>
      </c>
      <c r="R37" s="51">
        <f>COUNTIF(R$7:R$26,"Sinh*")</f>
        <v>0</v>
      </c>
      <c r="S37" s="51">
        <f t="shared" si="4"/>
        <v>0</v>
      </c>
      <c r="T37" s="51">
        <f>COUNTIF(T$7:T$23,"Sinh*")</f>
        <v>0</v>
      </c>
      <c r="U37" s="51">
        <f>COUNTIF(U$9:U$30,"Sinh*")</f>
        <v>0</v>
      </c>
      <c r="V37" s="51">
        <f>COUNTIF(V$7:V$30,"Sinh*")</f>
        <v>0</v>
      </c>
      <c r="W37" s="51">
        <f>COUNTIF(W$7:W$30,"Sinh*")</f>
        <v>0</v>
      </c>
      <c r="X37" s="51">
        <f>COUNTIF(X$11:X$30,"Sinh*")</f>
        <v>0</v>
      </c>
      <c r="Y37" s="51">
        <f t="shared" si="4"/>
        <v>0</v>
      </c>
    </row>
    <row r="38" spans="1:25" ht="15.75" x14ac:dyDescent="0.25">
      <c r="A38" s="49">
        <v>5</v>
      </c>
      <c r="B38" s="51" t="s">
        <v>72</v>
      </c>
      <c r="C38" s="51">
        <f>COUNTIF(C$9:C$28,"Văn*")</f>
        <v>2</v>
      </c>
      <c r="D38" s="51">
        <f>COUNTIF(D$11:D$30,"Văn*")</f>
        <v>0</v>
      </c>
      <c r="E38" s="51">
        <f>COUNTIF(E$7:E$26,"Văn*")</f>
        <v>0</v>
      </c>
      <c r="F38" s="51">
        <f>COUNTIF(F$11:F$26,"Văn*")</f>
        <v>0</v>
      </c>
      <c r="G38" s="51">
        <f>COUNTIF(G$9:G$30,"Văn*")</f>
        <v>2</v>
      </c>
      <c r="H38" s="51">
        <f>COUNTIF(H$7:H$28,"Văn*")</f>
        <v>0</v>
      </c>
      <c r="I38" s="51">
        <f>COUNTIF(I$7:I$26,"Văn*")</f>
        <v>0</v>
      </c>
      <c r="J38" s="51">
        <f>COUNTIF(J$7:J$28,"Văn*")</f>
        <v>0</v>
      </c>
      <c r="K38" s="51">
        <f>COUNTIF(K$7:K$28,"Văn*")</f>
        <v>0</v>
      </c>
      <c r="L38" s="51">
        <f t="shared" ref="L38:Y38" si="5">COUNTIF(L$7:L$30,"Văn*")</f>
        <v>0</v>
      </c>
      <c r="M38" s="51">
        <f>COUNTIF(M$9:M$30,"Văn*")</f>
        <v>0</v>
      </c>
      <c r="N38" s="51">
        <f>COUNTIF(N$7:N$30,"Văn*")</f>
        <v>0</v>
      </c>
      <c r="O38" s="51">
        <f>COUNTIF(O$9:O$30,"Văn*")</f>
        <v>2</v>
      </c>
      <c r="P38" s="51">
        <f>COUNTIF(P$11:P$30,"Văn*")</f>
        <v>2</v>
      </c>
      <c r="Q38" s="51">
        <f t="shared" si="5"/>
        <v>0</v>
      </c>
      <c r="R38" s="51">
        <f>COUNTIF(R$7:R$26,"Văn*")</f>
        <v>0</v>
      </c>
      <c r="S38" s="51">
        <f t="shared" si="5"/>
        <v>0</v>
      </c>
      <c r="T38" s="51">
        <f>COUNTIF(T$7:T$23,"Văn*")</f>
        <v>2</v>
      </c>
      <c r="U38" s="51">
        <f>COUNTIF(U$9:U$30,"Văn*")</f>
        <v>2</v>
      </c>
      <c r="V38" s="51">
        <f>COUNTIF(V$7:V$30,"Văn*")</f>
        <v>2</v>
      </c>
      <c r="W38" s="51">
        <f>COUNTIF(W$7:W$30,"Văn*")</f>
        <v>2</v>
      </c>
      <c r="X38" s="51">
        <f>COUNTIF(X$11:X$30,"Văn*")</f>
        <v>2</v>
      </c>
      <c r="Y38" s="51">
        <f t="shared" si="5"/>
        <v>2</v>
      </c>
    </row>
    <row r="39" spans="1:25" ht="15.75" x14ac:dyDescent="0.25">
      <c r="A39" s="49">
        <v>8</v>
      </c>
      <c r="B39" s="51" t="s">
        <v>73</v>
      </c>
      <c r="C39" s="51">
        <f>COUNTIF(C$9:C$28,"Anh*")</f>
        <v>2</v>
      </c>
      <c r="D39" s="51">
        <f>COUNTIF(D$11:D$30,"Anh*")</f>
        <v>2</v>
      </c>
      <c r="E39" s="51">
        <f>COUNTIF(E$7:E$26,"Anh*")</f>
        <v>2</v>
      </c>
      <c r="F39" s="51">
        <f>COUNTIF(F$11:F$26,"Anh*")</f>
        <v>2</v>
      </c>
      <c r="G39" s="51">
        <f>COUNTIF(G$9:G$30,"Anh*")</f>
        <v>2</v>
      </c>
      <c r="H39" s="51">
        <f>COUNTIF(H$7:H$28,"Anh*")</f>
        <v>0</v>
      </c>
      <c r="I39" s="51">
        <f>COUNTIF(I$7:I$26,"Anh*")</f>
        <v>2</v>
      </c>
      <c r="J39" s="51">
        <f>COUNTIF(J$7:J$28,"Anh*")</f>
        <v>0</v>
      </c>
      <c r="K39" s="51">
        <f>COUNTIF(K$7:K$28,"Anh*")</f>
        <v>2</v>
      </c>
      <c r="L39" s="51">
        <f t="shared" ref="L39:Y39" si="6">COUNTIF(L$7:L$30,"Anh*")</f>
        <v>4</v>
      </c>
      <c r="M39" s="51">
        <f>COUNTIF(M$9:M$30,"Anh*")</f>
        <v>4</v>
      </c>
      <c r="N39" s="51">
        <f>COUNTIF(N$7:N$30,"Anh*")</f>
        <v>2</v>
      </c>
      <c r="O39" s="51">
        <f>COUNTIF(O$9:O$30,"Anh*")</f>
        <v>2</v>
      </c>
      <c r="P39" s="51">
        <f>COUNTIF(P$11:P$30,"Anh*")</f>
        <v>2</v>
      </c>
      <c r="Q39" s="51">
        <f t="shared" si="6"/>
        <v>4</v>
      </c>
      <c r="R39" s="51">
        <f>COUNTIF(R$7:R$26,"Anh*")</f>
        <v>2</v>
      </c>
      <c r="S39" s="51">
        <f t="shared" si="6"/>
        <v>4</v>
      </c>
      <c r="T39" s="51">
        <f>COUNTIF(T$7:T$23,"Anh*")</f>
        <v>2</v>
      </c>
      <c r="U39" s="51">
        <f>COUNTIF(U$9:U$30,"Anh*")</f>
        <v>0</v>
      </c>
      <c r="V39" s="51">
        <f>COUNTIF(V$7:V$30,"Anh*")</f>
        <v>2</v>
      </c>
      <c r="W39" s="51">
        <f>COUNTIF(W$7:W$30,"Anh*")</f>
        <v>2</v>
      </c>
      <c r="X39" s="51">
        <f>COUNTIF(X$11:X$30,"Anh*")</f>
        <v>0</v>
      </c>
      <c r="Y39" s="51">
        <f t="shared" si="6"/>
        <v>2</v>
      </c>
    </row>
    <row r="40" spans="1:25" ht="15.75" x14ac:dyDescent="0.25">
      <c r="A40" s="51" t="s">
        <v>74</v>
      </c>
      <c r="B40" s="51"/>
      <c r="C40" s="51">
        <f t="shared" ref="C40:Y40" si="7">SUM(C34:C39)</f>
        <v>12</v>
      </c>
      <c r="D40" s="51">
        <f t="shared" si="7"/>
        <v>12</v>
      </c>
      <c r="E40" s="51">
        <f t="shared" si="7"/>
        <v>10</v>
      </c>
      <c r="F40" s="51">
        <f t="shared" si="7"/>
        <v>8</v>
      </c>
      <c r="G40" s="51">
        <f t="shared" si="7"/>
        <v>12</v>
      </c>
      <c r="H40" s="51">
        <f t="shared" si="7"/>
        <v>10</v>
      </c>
      <c r="I40" s="51">
        <f t="shared" si="7"/>
        <v>10</v>
      </c>
      <c r="J40" s="51">
        <f t="shared" si="7"/>
        <v>10</v>
      </c>
      <c r="K40" s="51">
        <f t="shared" si="7"/>
        <v>10</v>
      </c>
      <c r="L40" s="51">
        <f t="shared" si="7"/>
        <v>12</v>
      </c>
      <c r="M40" s="51">
        <f t="shared" si="7"/>
        <v>12</v>
      </c>
      <c r="N40" s="51">
        <f t="shared" si="7"/>
        <v>12</v>
      </c>
      <c r="O40" s="51">
        <f t="shared" si="7"/>
        <v>12</v>
      </c>
      <c r="P40" s="51">
        <f t="shared" si="7"/>
        <v>12</v>
      </c>
      <c r="Q40" s="51">
        <f t="shared" si="7"/>
        <v>12</v>
      </c>
      <c r="R40" s="51">
        <f t="shared" si="7"/>
        <v>8</v>
      </c>
      <c r="S40" s="51">
        <f t="shared" si="7"/>
        <v>12</v>
      </c>
      <c r="T40" s="51">
        <f t="shared" si="7"/>
        <v>10</v>
      </c>
      <c r="U40" s="51">
        <f t="shared" si="7"/>
        <v>10</v>
      </c>
      <c r="V40" s="51">
        <f t="shared" si="7"/>
        <v>12</v>
      </c>
      <c r="W40" s="51">
        <f t="shared" si="7"/>
        <v>12</v>
      </c>
      <c r="X40" s="51">
        <f t="shared" si="7"/>
        <v>8</v>
      </c>
      <c r="Y40" s="51">
        <f t="shared" si="7"/>
        <v>12</v>
      </c>
    </row>
    <row r="41" spans="1:2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x14ac:dyDescent="0.25">
      <c r="A42" s="53"/>
      <c r="B42" s="53"/>
      <c r="C42" s="53">
        <f>COUNTA(C9:C28)</f>
        <v>16</v>
      </c>
      <c r="D42" s="53">
        <f>COUNTA(D11:D30)</f>
        <v>16</v>
      </c>
      <c r="E42" s="53">
        <f>COUNTA(E7:E26)</f>
        <v>14</v>
      </c>
      <c r="F42" s="53">
        <f>COUNTA(F11:F26)</f>
        <v>12</v>
      </c>
      <c r="G42" s="53">
        <f>COUNTA(G9:G30)</f>
        <v>16</v>
      </c>
      <c r="H42" s="53">
        <f>COUNTA(H7:H28)</f>
        <v>14</v>
      </c>
      <c r="I42" s="53">
        <f>COUNTA(I7:I26)</f>
        <v>14</v>
      </c>
      <c r="J42" s="53">
        <f>COUNTA(J7:J28)</f>
        <v>10</v>
      </c>
      <c r="K42" s="53">
        <f>COUNTA(K7:K28)</f>
        <v>10</v>
      </c>
      <c r="L42" s="53">
        <f>COUNTA(L9:L30)</f>
        <v>10</v>
      </c>
      <c r="M42" s="53">
        <f>COUNTA(M9:M30)</f>
        <v>12</v>
      </c>
      <c r="N42" s="53">
        <f>COUNTA(N9:N30)</f>
        <v>10</v>
      </c>
      <c r="O42" s="53">
        <f>COUNTA(O9:O30)</f>
        <v>12</v>
      </c>
      <c r="P42" s="53">
        <f>COUNTA(P11:P30)</f>
        <v>12</v>
      </c>
      <c r="Q42" s="52"/>
      <c r="R42" s="53">
        <f>COUNTA(R7:R26)</f>
        <v>8</v>
      </c>
      <c r="S42" s="53">
        <f>COUNTA(S7:S30)</f>
        <v>12</v>
      </c>
      <c r="T42" s="53">
        <f>COUNTA(T7:T23)</f>
        <v>10</v>
      </c>
      <c r="U42" s="53">
        <f>COUNTA(U9:U30)</f>
        <v>10</v>
      </c>
      <c r="V42" s="53">
        <f>COUNTA(V7:V30)</f>
        <v>12</v>
      </c>
      <c r="W42" s="53">
        <f>COUNTA(W7:W30)</f>
        <v>12</v>
      </c>
      <c r="X42" s="53"/>
      <c r="Y42" s="53">
        <f>COUNTA(Y7:Y30)</f>
        <v>12</v>
      </c>
    </row>
  </sheetData>
  <mergeCells count="5">
    <mergeCell ref="A7:A11"/>
    <mergeCell ref="A12:A16"/>
    <mergeCell ref="A17:A21"/>
    <mergeCell ref="A22:A26"/>
    <mergeCell ref="A27:A30"/>
  </mergeCells>
  <dataValidations count="1">
    <dataValidation type="list" allowBlank="1" showInputMessage="1" showErrorMessage="1" sqref="R26:T26 K15:K16 T16:T21 H31:I31 O21:Q26 M14:M16 U26:U31 Q11:Q16 C21:M21 I16:J16 T11:Y11 U16 U21 M26:N26 L26:L31 L16 R21:R23 D11:I11 N16:N21 Q32 V16:W21 Y16:Y26 J7:J11 R16:S16 X21:X26 X14:X16 S21 R7:S11 C16:G16 C26:K26 K11:P11 V26:W26 O16:P16 V31:W31">
      <formula1>#REF!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A27" sqref="A27:A30"/>
    </sheetView>
  </sheetViews>
  <sheetFormatPr defaultColWidth="9.140625" defaultRowHeight="15" x14ac:dyDescent="0.25"/>
  <cols>
    <col min="1" max="1" width="6.7109375" style="124" customWidth="1"/>
    <col min="2" max="2" width="8.140625" style="124" customWidth="1"/>
    <col min="3" max="7" width="17.7109375" style="124" customWidth="1"/>
    <col min="8" max="8" width="15.7109375" style="124" customWidth="1"/>
    <col min="9" max="9" width="17.7109375" style="124" customWidth="1"/>
    <col min="10" max="16384" width="9.140625" style="124"/>
  </cols>
  <sheetData>
    <row r="1" spans="1:9" x14ac:dyDescent="0.25">
      <c r="A1" s="123" t="s">
        <v>85</v>
      </c>
      <c r="B1" s="123"/>
      <c r="C1" s="123"/>
      <c r="D1" s="123"/>
    </row>
    <row r="2" spans="1:9" x14ac:dyDescent="0.25">
      <c r="A2" s="125" t="s">
        <v>86</v>
      </c>
      <c r="B2" s="125"/>
      <c r="C2" s="125"/>
      <c r="D2" s="125"/>
    </row>
    <row r="3" spans="1:9" ht="5.25" customHeight="1" x14ac:dyDescent="0.25"/>
    <row r="4" spans="1:9" ht="14.25" customHeight="1" x14ac:dyDescent="0.25">
      <c r="A4" s="122" t="s">
        <v>98</v>
      </c>
      <c r="B4" s="126"/>
      <c r="C4" s="126"/>
      <c r="D4" s="126"/>
      <c r="E4" s="126"/>
      <c r="F4" s="126"/>
      <c r="G4" s="126"/>
      <c r="H4" s="126"/>
      <c r="I4" s="126"/>
    </row>
    <row r="5" spans="1:9" ht="22.5" customHeight="1" x14ac:dyDescent="0.25">
      <c r="A5" s="127" t="s">
        <v>96</v>
      </c>
      <c r="B5" s="128"/>
      <c r="C5" s="128"/>
      <c r="D5" s="128"/>
      <c r="E5" s="128"/>
      <c r="F5" s="128"/>
      <c r="G5" s="128"/>
      <c r="H5" s="128"/>
      <c r="I5" s="128"/>
    </row>
    <row r="6" spans="1:9" ht="14.25" customHeight="1" x14ac:dyDescent="0.25">
      <c r="A6" s="129"/>
      <c r="B6" s="130" t="s">
        <v>1</v>
      </c>
      <c r="C6" s="131" t="s">
        <v>2</v>
      </c>
      <c r="D6" s="131" t="s">
        <v>3</v>
      </c>
      <c r="E6" s="131" t="s">
        <v>4</v>
      </c>
      <c r="F6" s="131" t="s">
        <v>5</v>
      </c>
      <c r="G6" s="131" t="s">
        <v>6</v>
      </c>
      <c r="H6" s="131" t="s">
        <v>7</v>
      </c>
      <c r="I6" s="131" t="s">
        <v>8</v>
      </c>
    </row>
    <row r="7" spans="1:9" ht="14.25" customHeight="1" x14ac:dyDescent="0.25">
      <c r="A7" s="132" t="s">
        <v>25</v>
      </c>
      <c r="B7" s="133" t="s">
        <v>100</v>
      </c>
      <c r="C7" s="172" t="s">
        <v>35</v>
      </c>
      <c r="D7" s="172" t="s">
        <v>45</v>
      </c>
      <c r="E7" s="167" t="s">
        <v>44</v>
      </c>
      <c r="F7" s="174" t="s">
        <v>27</v>
      </c>
      <c r="G7" s="172" t="s">
        <v>47</v>
      </c>
      <c r="H7" s="172" t="s">
        <v>30</v>
      </c>
      <c r="I7" s="168" t="s">
        <v>62</v>
      </c>
    </row>
    <row r="8" spans="1:9" ht="14.25" customHeight="1" x14ac:dyDescent="0.25">
      <c r="A8" s="134"/>
      <c r="B8" s="135"/>
      <c r="C8" s="171"/>
      <c r="D8" s="171"/>
      <c r="E8" s="171"/>
      <c r="F8" s="175"/>
      <c r="G8" s="171"/>
      <c r="H8" s="171"/>
      <c r="I8" s="172"/>
    </row>
    <row r="9" spans="1:9" ht="14.25" customHeight="1" x14ac:dyDescent="0.25">
      <c r="A9" s="134"/>
      <c r="B9" s="136" t="s">
        <v>101</v>
      </c>
      <c r="C9" s="174" t="s">
        <v>27</v>
      </c>
      <c r="D9" s="172" t="s">
        <v>30</v>
      </c>
      <c r="E9" s="106" t="s">
        <v>31</v>
      </c>
      <c r="F9" s="165" t="s">
        <v>58</v>
      </c>
      <c r="G9" s="167" t="s">
        <v>41</v>
      </c>
      <c r="H9" s="167" t="s">
        <v>104</v>
      </c>
      <c r="I9" s="172" t="s">
        <v>35</v>
      </c>
    </row>
    <row r="10" spans="1:9" ht="14.25" customHeight="1" x14ac:dyDescent="0.25">
      <c r="A10" s="134"/>
      <c r="B10" s="137"/>
      <c r="C10" s="175"/>
      <c r="D10" s="171"/>
      <c r="E10" s="107"/>
      <c r="F10" s="169"/>
      <c r="G10" s="171"/>
      <c r="H10" s="171"/>
      <c r="I10" s="171"/>
    </row>
    <row r="11" spans="1:9" ht="15" customHeight="1" x14ac:dyDescent="0.25">
      <c r="A11" s="132" t="s">
        <v>49</v>
      </c>
      <c r="B11" s="133" t="s">
        <v>100</v>
      </c>
      <c r="C11" s="167" t="s">
        <v>118</v>
      </c>
      <c r="D11" s="167" t="s">
        <v>107</v>
      </c>
      <c r="E11" s="167" t="s">
        <v>130</v>
      </c>
      <c r="F11" s="167" t="s">
        <v>131</v>
      </c>
      <c r="G11" s="167" t="s">
        <v>132</v>
      </c>
      <c r="H11" s="174" t="s">
        <v>27</v>
      </c>
      <c r="I11" s="172" t="s">
        <v>30</v>
      </c>
    </row>
    <row r="12" spans="1:9" ht="36.75" customHeight="1" x14ac:dyDescent="0.25">
      <c r="A12" s="134"/>
      <c r="B12" s="135"/>
      <c r="C12" s="171"/>
      <c r="D12" s="171"/>
      <c r="E12" s="171"/>
      <c r="F12" s="171"/>
      <c r="G12" s="171"/>
      <c r="H12" s="175"/>
      <c r="I12" s="171"/>
    </row>
    <row r="13" spans="1:9" ht="20.100000000000001" customHeight="1" x14ac:dyDescent="0.25">
      <c r="A13" s="134"/>
      <c r="B13" s="136" t="s">
        <v>101</v>
      </c>
      <c r="C13" s="168" t="s">
        <v>26</v>
      </c>
      <c r="D13" s="173" t="s">
        <v>102</v>
      </c>
      <c r="E13" s="168" t="s">
        <v>28</v>
      </c>
      <c r="F13" s="173" t="s">
        <v>103</v>
      </c>
      <c r="G13" s="168" t="s">
        <v>29</v>
      </c>
      <c r="H13" s="168" t="s">
        <v>58</v>
      </c>
      <c r="I13" s="173" t="s">
        <v>102</v>
      </c>
    </row>
    <row r="14" spans="1:9" ht="13.5" customHeight="1" x14ac:dyDescent="0.25">
      <c r="A14" s="134"/>
      <c r="B14" s="137"/>
      <c r="C14" s="172"/>
      <c r="D14" s="172"/>
      <c r="E14" s="172"/>
      <c r="F14" s="172"/>
      <c r="G14" s="172"/>
      <c r="H14" s="172"/>
      <c r="I14" s="172"/>
    </row>
    <row r="15" spans="1:9" ht="20.100000000000001" customHeight="1" x14ac:dyDescent="0.25">
      <c r="A15" s="138" t="s">
        <v>57</v>
      </c>
      <c r="B15" s="133" t="s">
        <v>100</v>
      </c>
      <c r="C15" s="173" t="s">
        <v>120</v>
      </c>
      <c r="D15" s="173" t="s">
        <v>121</v>
      </c>
      <c r="E15" s="173" t="s">
        <v>133</v>
      </c>
      <c r="F15" s="173" t="s">
        <v>125</v>
      </c>
      <c r="G15" s="173" t="s">
        <v>134</v>
      </c>
      <c r="H15" s="173" t="s">
        <v>135</v>
      </c>
      <c r="I15" s="173" t="s">
        <v>136</v>
      </c>
    </row>
    <row r="16" spans="1:9" ht="35.25" customHeight="1" x14ac:dyDescent="0.25">
      <c r="A16" s="139"/>
      <c r="B16" s="135"/>
      <c r="C16" s="172"/>
      <c r="D16" s="172"/>
      <c r="E16" s="172"/>
      <c r="F16" s="172"/>
      <c r="G16" s="172"/>
      <c r="H16" s="172"/>
      <c r="I16" s="172"/>
    </row>
    <row r="17" spans="1:9" ht="20.100000000000001" customHeight="1" x14ac:dyDescent="0.25">
      <c r="A17" s="139"/>
      <c r="B17" s="136" t="s">
        <v>101</v>
      </c>
      <c r="C17" s="165" t="s">
        <v>28</v>
      </c>
      <c r="D17" s="166" t="s">
        <v>30</v>
      </c>
      <c r="E17" s="167" t="s">
        <v>44</v>
      </c>
      <c r="F17" s="165" t="s">
        <v>58</v>
      </c>
      <c r="G17" s="167" t="s">
        <v>41</v>
      </c>
      <c r="H17" s="168" t="s">
        <v>61</v>
      </c>
      <c r="I17" s="172" t="s">
        <v>35</v>
      </c>
    </row>
    <row r="18" spans="1:9" ht="8.25" customHeight="1" x14ac:dyDescent="0.25">
      <c r="A18" s="139"/>
      <c r="B18" s="137"/>
      <c r="C18" s="169"/>
      <c r="D18" s="170"/>
      <c r="E18" s="171"/>
      <c r="F18" s="169"/>
      <c r="G18" s="171"/>
      <c r="H18" s="172"/>
      <c r="I18" s="171"/>
    </row>
    <row r="19" spans="1:9" ht="20.100000000000001" customHeight="1" x14ac:dyDescent="0.25">
      <c r="A19" s="144" t="s">
        <v>60</v>
      </c>
      <c r="B19" s="133" t="s">
        <v>100</v>
      </c>
      <c r="C19" s="167" t="s">
        <v>118</v>
      </c>
      <c r="D19" s="167" t="s">
        <v>107</v>
      </c>
      <c r="E19" s="167" t="s">
        <v>130</v>
      </c>
      <c r="F19" s="167" t="s">
        <v>131</v>
      </c>
      <c r="G19" s="167" t="s">
        <v>132</v>
      </c>
      <c r="H19" s="172" t="s">
        <v>30</v>
      </c>
      <c r="I19" s="172" t="s">
        <v>47</v>
      </c>
    </row>
    <row r="20" spans="1:9" ht="36.75" customHeight="1" x14ac:dyDescent="0.25">
      <c r="A20" s="139"/>
      <c r="B20" s="135"/>
      <c r="C20" s="171"/>
      <c r="D20" s="171"/>
      <c r="E20" s="171"/>
      <c r="F20" s="171"/>
      <c r="G20" s="171"/>
      <c r="H20" s="171"/>
      <c r="I20" s="171"/>
    </row>
    <row r="21" spans="1:9" ht="20.100000000000001" customHeight="1" x14ac:dyDescent="0.25">
      <c r="A21" s="139"/>
      <c r="B21" s="136" t="s">
        <v>101</v>
      </c>
      <c r="C21" s="168" t="s">
        <v>26</v>
      </c>
      <c r="D21" s="173" t="s">
        <v>102</v>
      </c>
      <c r="E21" s="168" t="s">
        <v>28</v>
      </c>
      <c r="F21" s="173" t="s">
        <v>103</v>
      </c>
      <c r="G21" s="168" t="s">
        <v>29</v>
      </c>
      <c r="H21" s="168" t="s">
        <v>58</v>
      </c>
      <c r="I21" s="173" t="s">
        <v>102</v>
      </c>
    </row>
    <row r="22" spans="1:9" ht="10.5" customHeight="1" x14ac:dyDescent="0.25">
      <c r="A22" s="139"/>
      <c r="B22" s="137"/>
      <c r="C22" s="172"/>
      <c r="D22" s="172"/>
      <c r="E22" s="172"/>
      <c r="F22" s="172"/>
      <c r="G22" s="172"/>
      <c r="H22" s="172"/>
      <c r="I22" s="172"/>
    </row>
    <row r="23" spans="1:9" ht="19.5" customHeight="1" x14ac:dyDescent="0.25">
      <c r="A23" s="144" t="s">
        <v>63</v>
      </c>
      <c r="B23" s="133" t="s">
        <v>100</v>
      </c>
      <c r="C23" s="173" t="s">
        <v>120</v>
      </c>
      <c r="D23" s="173" t="s">
        <v>121</v>
      </c>
      <c r="E23" s="173" t="s">
        <v>133</v>
      </c>
      <c r="F23" s="173" t="s">
        <v>125</v>
      </c>
      <c r="G23" s="173" t="s">
        <v>137</v>
      </c>
      <c r="H23" s="173" t="s">
        <v>135</v>
      </c>
      <c r="I23" s="173" t="s">
        <v>136</v>
      </c>
    </row>
    <row r="24" spans="1:9" ht="47.25" customHeight="1" x14ac:dyDescent="0.25">
      <c r="A24" s="138"/>
      <c r="B24" s="135"/>
      <c r="C24" s="172"/>
      <c r="D24" s="172"/>
      <c r="E24" s="172"/>
      <c r="F24" s="172"/>
      <c r="G24" s="172"/>
      <c r="H24" s="172"/>
      <c r="I24" s="172"/>
    </row>
    <row r="25" spans="1:9" ht="20.100000000000001" customHeight="1" x14ac:dyDescent="0.25">
      <c r="A25" s="138"/>
      <c r="B25" s="136" t="s">
        <v>101</v>
      </c>
      <c r="C25" s="172" t="s">
        <v>35</v>
      </c>
      <c r="D25" s="172" t="s">
        <v>45</v>
      </c>
      <c r="E25" s="167" t="s">
        <v>44</v>
      </c>
      <c r="F25" s="172" t="s">
        <v>30</v>
      </c>
      <c r="G25" s="165" t="s">
        <v>28</v>
      </c>
      <c r="H25" s="168" t="s">
        <v>61</v>
      </c>
      <c r="I25" s="168" t="s">
        <v>62</v>
      </c>
    </row>
    <row r="26" spans="1:9" ht="8.25" customHeight="1" x14ac:dyDescent="0.25">
      <c r="A26" s="138"/>
      <c r="B26" s="137"/>
      <c r="C26" s="171"/>
      <c r="D26" s="171"/>
      <c r="E26" s="171"/>
      <c r="F26" s="171"/>
      <c r="G26" s="169"/>
      <c r="H26" s="172"/>
      <c r="I26" s="172"/>
    </row>
    <row r="27" spans="1:9" ht="17.25" customHeight="1" x14ac:dyDescent="0.25">
      <c r="A27" s="138" t="s">
        <v>95</v>
      </c>
      <c r="B27" s="133" t="s">
        <v>100</v>
      </c>
      <c r="C27" s="172" t="s">
        <v>35</v>
      </c>
      <c r="D27" s="174" t="s">
        <v>27</v>
      </c>
      <c r="E27" s="106" t="s">
        <v>31</v>
      </c>
      <c r="F27" s="165" t="s">
        <v>58</v>
      </c>
      <c r="G27" s="165" t="s">
        <v>28</v>
      </c>
      <c r="H27" s="167" t="s">
        <v>104</v>
      </c>
      <c r="I27" s="172" t="s">
        <v>30</v>
      </c>
    </row>
    <row r="28" spans="1:9" ht="9" customHeight="1" x14ac:dyDescent="0.25">
      <c r="A28" s="139"/>
      <c r="B28" s="135"/>
      <c r="C28" s="171"/>
      <c r="D28" s="175"/>
      <c r="E28" s="107"/>
      <c r="F28" s="169"/>
      <c r="G28" s="169"/>
      <c r="H28" s="171"/>
      <c r="I28" s="171"/>
    </row>
    <row r="29" spans="1:9" ht="14.25" customHeight="1" x14ac:dyDescent="0.25">
      <c r="A29" s="139"/>
      <c r="B29" s="136" t="s">
        <v>101</v>
      </c>
      <c r="C29" s="165" t="s">
        <v>28</v>
      </c>
      <c r="D29" s="172" t="s">
        <v>45</v>
      </c>
      <c r="E29" s="174" t="s">
        <v>27</v>
      </c>
      <c r="F29" s="172" t="s">
        <v>30</v>
      </c>
      <c r="G29" s="167" t="s">
        <v>41</v>
      </c>
      <c r="H29" s="165" t="s">
        <v>58</v>
      </c>
      <c r="I29" s="172" t="s">
        <v>35</v>
      </c>
    </row>
    <row r="30" spans="1:9" ht="13.5" customHeight="1" x14ac:dyDescent="0.25">
      <c r="A30" s="145"/>
      <c r="B30" s="137"/>
      <c r="C30" s="169"/>
      <c r="D30" s="171"/>
      <c r="E30" s="175"/>
      <c r="F30" s="171"/>
      <c r="G30" s="171"/>
      <c r="H30" s="169"/>
      <c r="I30" s="171"/>
    </row>
    <row r="31" spans="1:9" ht="9.75" customHeight="1" x14ac:dyDescent="0.25">
      <c r="A31" s="146" t="s">
        <v>122</v>
      </c>
      <c r="C31" s="124" t="s">
        <v>84</v>
      </c>
      <c r="D31" s="147"/>
      <c r="E31" s="147"/>
      <c r="F31" s="147"/>
      <c r="G31" s="147"/>
      <c r="H31" s="148"/>
      <c r="I31" s="148"/>
    </row>
    <row r="32" spans="1:9" ht="8.25" hidden="1" customHeight="1" x14ac:dyDescent="0.25">
      <c r="A32" s="149"/>
      <c r="B32" s="150"/>
      <c r="C32" s="151"/>
      <c r="D32" s="151"/>
      <c r="E32" s="151"/>
      <c r="G32" s="152" t="s">
        <v>97</v>
      </c>
      <c r="I32" s="153"/>
    </row>
    <row r="33" spans="1:9" x14ac:dyDescent="0.25">
      <c r="A33" s="149"/>
      <c r="B33" s="150"/>
      <c r="C33" s="151"/>
      <c r="D33" s="151"/>
      <c r="E33" s="151"/>
      <c r="G33" s="151"/>
      <c r="H33" s="153" t="s">
        <v>90</v>
      </c>
      <c r="I33" s="153"/>
    </row>
    <row r="34" spans="1:9" ht="11.25" customHeight="1" x14ac:dyDescent="0.25">
      <c r="A34" s="149"/>
      <c r="B34" s="150"/>
      <c r="C34" s="151"/>
      <c r="D34" s="151"/>
      <c r="E34" s="151"/>
      <c r="F34" s="151"/>
      <c r="G34" s="151"/>
      <c r="H34" s="154" t="s">
        <v>91</v>
      </c>
      <c r="I34" s="153"/>
    </row>
    <row r="35" spans="1:9" x14ac:dyDescent="0.25">
      <c r="A35" s="149"/>
      <c r="B35" s="155"/>
      <c r="C35" s="156"/>
      <c r="D35" s="156"/>
      <c r="E35" s="156"/>
      <c r="F35" s="156"/>
      <c r="G35" s="156"/>
      <c r="H35" s="156"/>
      <c r="I35" s="156"/>
    </row>
    <row r="36" spans="1:9" x14ac:dyDescent="0.25">
      <c r="A36" s="157"/>
      <c r="B36" s="158"/>
      <c r="C36" s="158"/>
      <c r="D36" s="158"/>
      <c r="E36" s="158"/>
      <c r="F36" s="158"/>
      <c r="G36" s="158"/>
      <c r="H36" s="159"/>
      <c r="I36" s="159"/>
    </row>
    <row r="37" spans="1:9" ht="72" x14ac:dyDescent="0.25">
      <c r="A37" s="160" t="s">
        <v>65</v>
      </c>
      <c r="B37" s="161"/>
      <c r="C37" s="161"/>
      <c r="D37" s="161"/>
      <c r="E37" s="161"/>
      <c r="F37" s="161"/>
      <c r="G37" s="161"/>
      <c r="H37" s="161"/>
      <c r="I37" s="161"/>
    </row>
    <row r="38" spans="1:9" x14ac:dyDescent="0.25">
      <c r="A38" s="162" t="s">
        <v>66</v>
      </c>
      <c r="B38" s="163" t="s">
        <v>67</v>
      </c>
      <c r="C38" s="163" t="str">
        <f>C6</f>
        <v>HT12 - 1</v>
      </c>
      <c r="D38" s="163" t="str">
        <f>D6</f>
        <v>HT12 - 2</v>
      </c>
      <c r="E38" s="163" t="str">
        <f>E6</f>
        <v>HT12 - 3</v>
      </c>
      <c r="F38" s="163" t="str">
        <f>F6</f>
        <v>HT12 - 4</v>
      </c>
      <c r="G38" s="163" t="str">
        <f>G6</f>
        <v>HT12 - 5</v>
      </c>
      <c r="H38" s="163" t="str">
        <f>H6</f>
        <v>HT12 - 6</v>
      </c>
      <c r="I38" s="163" t="str">
        <f>I6</f>
        <v>HT12 - 7</v>
      </c>
    </row>
    <row r="39" spans="1:9" x14ac:dyDescent="0.25">
      <c r="A39" s="162">
        <v>1</v>
      </c>
      <c r="B39" s="164" t="s">
        <v>68</v>
      </c>
      <c r="C39" s="164">
        <f>COUNTIF(C$13:C$30,"Toán*")</f>
        <v>2</v>
      </c>
      <c r="D39" s="164">
        <f>COUNTIF(D$15:D$35,"Toán*")</f>
        <v>2</v>
      </c>
      <c r="E39" s="164">
        <f>COUNTIF(E$13:E$35,"Toán*")</f>
        <v>2</v>
      </c>
      <c r="F39" s="164">
        <f>COUNTIF(F$15:F$35,"Toán*")</f>
        <v>2</v>
      </c>
      <c r="G39" s="164">
        <f>COUNTIF(G$13:G$35,"Toán*")</f>
        <v>2</v>
      </c>
      <c r="H39" s="164">
        <f>COUNTIF(H$13:H$30,"Toán*")</f>
        <v>3</v>
      </c>
      <c r="I39" s="164">
        <f>COUNTIF(I$13:I$35,"Toán*")</f>
        <v>2</v>
      </c>
    </row>
    <row r="40" spans="1:9" x14ac:dyDescent="0.25">
      <c r="A40" s="162">
        <v>2</v>
      </c>
      <c r="B40" s="164" t="s">
        <v>69</v>
      </c>
      <c r="C40" s="164">
        <f>COUNTIF(C$13:C$30,"Lý*")</f>
        <v>2</v>
      </c>
      <c r="D40" s="164">
        <f>COUNTIF(D$15:D$35,"Lý*")</f>
        <v>1</v>
      </c>
      <c r="E40" s="164">
        <f>COUNTIF(E$13:E$35,"Lý*")</f>
        <v>1</v>
      </c>
      <c r="F40" s="164">
        <f>COUNTIF(F$15:F$35,"Lý*")</f>
        <v>1</v>
      </c>
      <c r="G40" s="164">
        <f>COUNTIF(G$13:G$35,"Lý*")</f>
        <v>2</v>
      </c>
      <c r="H40" s="164">
        <f>COUNTIF(H$13:H$30,"Lý*")</f>
        <v>1</v>
      </c>
      <c r="I40" s="164">
        <f>COUNTIF(I$13:I$35,"Lý*")</f>
        <v>2</v>
      </c>
    </row>
    <row r="41" spans="1:9" x14ac:dyDescent="0.25">
      <c r="A41" s="162">
        <v>3</v>
      </c>
      <c r="B41" s="164" t="s">
        <v>70</v>
      </c>
      <c r="C41" s="164">
        <f>COUNTIF(C$13:C$30,"Hóa*")</f>
        <v>2</v>
      </c>
      <c r="D41" s="164">
        <f>COUNTIF(D$15:D$35,"Hóa*")</f>
        <v>1</v>
      </c>
      <c r="E41" s="164">
        <f>COUNTIF(E$13:E$35,"Hóa*")</f>
        <v>2</v>
      </c>
      <c r="F41" s="164">
        <f>COUNTIF(F$15:F$35,"Hóa*")</f>
        <v>2</v>
      </c>
      <c r="G41" s="164">
        <f>COUNTIF(G$13:G$35,"Hóa*")</f>
        <v>2</v>
      </c>
      <c r="H41" s="164">
        <f>COUNTIF(H$13:H$30,"Hóa*")</f>
        <v>1</v>
      </c>
      <c r="I41" s="164">
        <f>COUNTIF(I$13:I$35,"Hóa*")</f>
        <v>1</v>
      </c>
    </row>
    <row r="42" spans="1:9" x14ac:dyDescent="0.25">
      <c r="A42" s="162">
        <v>4</v>
      </c>
      <c r="B42" s="164" t="s">
        <v>71</v>
      </c>
      <c r="C42" s="164">
        <f>COUNTIF(C$13:C$30,"Sinh*")</f>
        <v>2</v>
      </c>
      <c r="D42" s="164">
        <f>COUNTIF(D$15:D$35,"Sinh*")</f>
        <v>2</v>
      </c>
      <c r="E42" s="164">
        <f>COUNTIF(E$13:E$35,"Sinh*")</f>
        <v>2</v>
      </c>
      <c r="F42" s="164">
        <f>COUNTIF(F$15:F$35,"Sinh*")</f>
        <v>2</v>
      </c>
      <c r="G42" s="164">
        <f>COUNTIF(G$13:G$35,"Sinh*")</f>
        <v>2</v>
      </c>
      <c r="H42" s="164">
        <f>COUNTIF(H$13:H$30,"Sinh*")</f>
        <v>2</v>
      </c>
      <c r="I42" s="164">
        <f>COUNTIF(I$13:I$35,"Sinh*")</f>
        <v>2</v>
      </c>
    </row>
    <row r="43" spans="1:9" x14ac:dyDescent="0.25">
      <c r="A43" s="162">
        <v>5</v>
      </c>
      <c r="B43" s="164" t="s">
        <v>72</v>
      </c>
      <c r="C43" s="164">
        <f>COUNTIF(C$13:C$30,"Văn*")</f>
        <v>0</v>
      </c>
      <c r="D43" s="164">
        <f>COUNTIF(D$15:D$35,"Văn*")</f>
        <v>1</v>
      </c>
      <c r="E43" s="164">
        <f>COUNTIF(E$13:E$35,"Văn*")</f>
        <v>1</v>
      </c>
      <c r="F43" s="164">
        <f>COUNTIF(F$15:F$35,"Văn*")</f>
        <v>0</v>
      </c>
      <c r="G43" s="164">
        <f>COUNTIF(G$13:G$35,"Văn*")</f>
        <v>0</v>
      </c>
      <c r="H43" s="164">
        <f>COUNTIF(H$13:H$30,"Văn*")</f>
        <v>0</v>
      </c>
      <c r="I43" s="164">
        <f>COUNTIF(I$13:I$35,"Văn*")</f>
        <v>1</v>
      </c>
    </row>
    <row r="44" spans="1:9" x14ac:dyDescent="0.25">
      <c r="A44" s="162">
        <v>8</v>
      </c>
      <c r="B44" s="164" t="s">
        <v>73</v>
      </c>
      <c r="C44" s="164">
        <f>COUNTIF(C$13:C$30,"Anh*")</f>
        <v>1</v>
      </c>
      <c r="D44" s="164">
        <f>COUNTIF(D$15:D$35,"Anh*")</f>
        <v>1</v>
      </c>
      <c r="E44" s="164">
        <f>COUNTIF(E$13:E$35,"Anh*")</f>
        <v>1</v>
      </c>
      <c r="F44" s="164">
        <f>COUNTIF(F$15:F$35,"Anh*")</f>
        <v>1</v>
      </c>
      <c r="G44" s="164">
        <f>COUNTIF(G$13:G$35,"Anh*")</f>
        <v>1</v>
      </c>
      <c r="H44" s="164">
        <f>COUNTIF(H$13:H$30,"Anh*")</f>
        <v>0</v>
      </c>
      <c r="I44" s="164">
        <f>COUNTIF(I$13:I$35,"Anh*")</f>
        <v>0</v>
      </c>
    </row>
    <row r="45" spans="1:9" x14ac:dyDescent="0.25">
      <c r="A45" s="164" t="s">
        <v>74</v>
      </c>
      <c r="B45" s="164"/>
      <c r="C45" s="164">
        <f t="shared" ref="C45:I45" si="0">SUM(C39:C44)</f>
        <v>9</v>
      </c>
      <c r="D45" s="164">
        <f t="shared" si="0"/>
        <v>8</v>
      </c>
      <c r="E45" s="164">
        <f t="shared" si="0"/>
        <v>9</v>
      </c>
      <c r="F45" s="164">
        <f t="shared" si="0"/>
        <v>8</v>
      </c>
      <c r="G45" s="164">
        <f t="shared" si="0"/>
        <v>9</v>
      </c>
      <c r="H45" s="164">
        <f t="shared" si="0"/>
        <v>7</v>
      </c>
      <c r="I45" s="164">
        <f t="shared" si="0"/>
        <v>8</v>
      </c>
    </row>
    <row r="46" spans="1:9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x14ac:dyDescent="0.25">
      <c r="A47" s="53"/>
      <c r="B47" s="53"/>
      <c r="C47" s="53">
        <f>COUNTA(C13:C30)</f>
        <v>9</v>
      </c>
      <c r="D47" s="53">
        <f>COUNTA(D15:D35)</f>
        <v>8</v>
      </c>
      <c r="E47" s="53">
        <f>COUNTA(E13:E35)</f>
        <v>9</v>
      </c>
      <c r="F47" s="53">
        <f>COUNTA(F15:F35)</f>
        <v>8</v>
      </c>
      <c r="G47" s="53">
        <f>COUNTA(G13:G35)</f>
        <v>10</v>
      </c>
      <c r="H47" s="53">
        <f>COUNTA(H13:H30)</f>
        <v>9</v>
      </c>
      <c r="I47" s="53">
        <f>COUNTA(I13:I35)</f>
        <v>9</v>
      </c>
    </row>
  </sheetData>
  <mergeCells count="102">
    <mergeCell ref="I27:I28"/>
    <mergeCell ref="I29:I30"/>
    <mergeCell ref="E9:E10"/>
    <mergeCell ref="H9:H10"/>
    <mergeCell ref="E27:E28"/>
    <mergeCell ref="H27:H28"/>
    <mergeCell ref="F29:F30"/>
    <mergeCell ref="F9:F10"/>
    <mergeCell ref="F25:F26"/>
    <mergeCell ref="G27:G28"/>
    <mergeCell ref="G25:G26"/>
    <mergeCell ref="A7:A10"/>
    <mergeCell ref="B7:B8"/>
    <mergeCell ref="B9:B10"/>
    <mergeCell ref="G7:G8"/>
    <mergeCell ref="F7:F8"/>
    <mergeCell ref="H7:H8"/>
    <mergeCell ref="D9:D10"/>
    <mergeCell ref="E7:E8"/>
    <mergeCell ref="C11:C12"/>
    <mergeCell ref="D11:D12"/>
    <mergeCell ref="E11:E12"/>
    <mergeCell ref="F11:F12"/>
    <mergeCell ref="G11:G12"/>
    <mergeCell ref="H11:H12"/>
    <mergeCell ref="I11:I12"/>
    <mergeCell ref="C7:C8"/>
    <mergeCell ref="I7:I8"/>
    <mergeCell ref="C27:C28"/>
    <mergeCell ref="D7:D8"/>
    <mergeCell ref="E29:E30"/>
    <mergeCell ref="I19:I20"/>
    <mergeCell ref="D27:D28"/>
    <mergeCell ref="B29:B30"/>
    <mergeCell ref="C9:C10"/>
    <mergeCell ref="D29:D30"/>
    <mergeCell ref="G29:G30"/>
    <mergeCell ref="C29:C30"/>
    <mergeCell ref="F27:F28"/>
    <mergeCell ref="I25:I26"/>
    <mergeCell ref="A27:A30"/>
    <mergeCell ref="B27:B28"/>
    <mergeCell ref="C23:C24"/>
    <mergeCell ref="D23:D24"/>
    <mergeCell ref="E23:E24"/>
    <mergeCell ref="F23:F24"/>
    <mergeCell ref="G23:G24"/>
    <mergeCell ref="H23:H24"/>
    <mergeCell ref="I23:I24"/>
    <mergeCell ref="H29:H30"/>
    <mergeCell ref="B25:B26"/>
    <mergeCell ref="G9:G10"/>
    <mergeCell ref="H25:H26"/>
    <mergeCell ref="A23:A26"/>
    <mergeCell ref="B23:B24"/>
    <mergeCell ref="C25:C26"/>
    <mergeCell ref="D25:D26"/>
    <mergeCell ref="E25:E26"/>
    <mergeCell ref="H19:H20"/>
    <mergeCell ref="B21:B22"/>
    <mergeCell ref="C21:C22"/>
    <mergeCell ref="D21:D22"/>
    <mergeCell ref="E21:E22"/>
    <mergeCell ref="F21:F22"/>
    <mergeCell ref="G21:G22"/>
    <mergeCell ref="H21:H22"/>
    <mergeCell ref="I21:I22"/>
    <mergeCell ref="H17:H18"/>
    <mergeCell ref="I17:I18"/>
    <mergeCell ref="A19:A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I9:I10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G13:G14"/>
    <mergeCell ref="H13:H14"/>
    <mergeCell ref="I13:I14"/>
    <mergeCell ref="B13:B14"/>
    <mergeCell ref="A11:A14"/>
    <mergeCell ref="B11:B12"/>
    <mergeCell ref="C13:C14"/>
    <mergeCell ref="D13:D14"/>
    <mergeCell ref="E13:E14"/>
    <mergeCell ref="F13:F14"/>
  </mergeCells>
  <dataValidations count="1">
    <dataValidation type="list" allowBlank="1" showInputMessage="1" showErrorMessage="1" sqref="H36:I36 C35:I35">
      <formula1>#REF!</formula1>
    </dataValidation>
  </dataValidations>
  <pageMargins left="0.7" right="0.2" top="0" bottom="0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tuần 25</vt:lpstr>
      <vt:lpstr>tuần 22</vt:lpstr>
      <vt:lpstr>Tkb trường </vt:lpstr>
      <vt:lpstr>tuần 25 (2)</vt:lpstr>
      <vt:lpstr>'tuần 22'!Print_Area</vt:lpstr>
      <vt:lpstr>'tuần 25'!Print_Area</vt:lpstr>
      <vt:lpstr>'tuần 25 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2016-05-04T10:06:58Z</dcterms:modified>
</cp:coreProperties>
</file>